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emsenergymn.sharepoint.com/sites/ENERGYMANAGEMENTSOLUTIONS/EMS/EMS Employee Folders/Mark G/Current rebates/Glencoe/Glencoe CIP/"/>
    </mc:Choice>
  </mc:AlternateContent>
  <xr:revisionPtr revIDLastSave="30" documentId="8_{59BD8FA9-03C3-4A2F-A005-13724C7611A1}" xr6:coauthVersionLast="45" xr6:coauthVersionMax="45" xr10:uidLastSave="{6B6AFDD1-FDBD-43E7-A0E6-359BC821E2AA}"/>
  <bookViews>
    <workbookView xWindow="1035" yWindow="435" windowWidth="25920" windowHeight="14295" tabRatio="769" activeTab="6" xr2:uid="{00000000-000D-0000-FFFF-FFFF00000000}"/>
  </bookViews>
  <sheets>
    <sheet name="Terms and Conditions" sheetId="1" r:id="rId1"/>
    <sheet name="Customer Information" sheetId="2" r:id="rId2"/>
    <sheet name="Compressed Air Leak Study" sheetId="6" r:id="rId3"/>
    <sheet name="Custom &amp; New Construction" sheetId="7" r:id="rId4"/>
    <sheet name="HVAC" sheetId="5" r:id="rId5"/>
    <sheet name="Lighting" sheetId="4" r:id="rId6"/>
    <sheet name="Motors, Pumps, &amp; VFD's" sheetId="8" r:id="rId7"/>
    <sheet name="Lists" sheetId="3" state="hidden" r:id="rId8"/>
  </sheets>
  <definedNames>
    <definedName name="_xlnm.Print_Area" localSheetId="2">'Compressed Air Leak Study'!$B$1:$K$46</definedName>
    <definedName name="_xlnm.Print_Area" localSheetId="3">'Custom &amp; New Construction'!$B$1:$L$51</definedName>
    <definedName name="_xlnm.Print_Area" localSheetId="1">'Customer Information'!$B$1:$I$92</definedName>
    <definedName name="_xlnm.Print_Area" localSheetId="4">HVAC!$B$1:$L$329</definedName>
    <definedName name="_xlnm.Print_Area" localSheetId="5">Lighting!$B$1:$E$88</definedName>
    <definedName name="_xlnm.Print_Area" localSheetId="6">'Motors, Pumps, &amp; VFD''s'!$B$1:$L$96</definedName>
    <definedName name="_xlnm.Print_Area" localSheetId="0">'Terms and Conditions'!$B$1:$I$363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7" l="1"/>
  <c r="K171" i="5" l="1"/>
  <c r="H193" i="5" l="1"/>
  <c r="K217" i="5" l="1"/>
  <c r="K218" i="5"/>
  <c r="K216" i="5"/>
  <c r="L206" i="5"/>
  <c r="L205" i="5"/>
  <c r="L204" i="5"/>
  <c r="D41" i="4" l="1"/>
  <c r="K288" i="5"/>
  <c r="K289" i="5"/>
  <c r="I260" i="5"/>
  <c r="I261" i="5"/>
  <c r="I262" i="5"/>
  <c r="H194" i="5"/>
  <c r="H195" i="5"/>
  <c r="K193" i="5"/>
  <c r="K194" i="5"/>
  <c r="K195" i="5"/>
  <c r="K172" i="5"/>
  <c r="L148" i="5"/>
  <c r="L147" i="5"/>
  <c r="L125" i="5"/>
  <c r="L127" i="5"/>
  <c r="L129" i="5"/>
  <c r="L131" i="5"/>
  <c r="L123" i="5"/>
  <c r="K287" i="5"/>
  <c r="I259" i="5"/>
  <c r="K259" i="5" s="1"/>
  <c r="L241" i="5"/>
  <c r="L240" i="5"/>
  <c r="G262" i="5"/>
  <c r="K262" i="5" s="1"/>
  <c r="G261" i="5"/>
  <c r="K261" i="5" s="1"/>
  <c r="G260" i="5"/>
  <c r="K260" i="5" s="1"/>
  <c r="I241" i="5"/>
  <c r="L133" i="5"/>
  <c r="H106" i="5"/>
  <c r="H107" i="5"/>
  <c r="H108" i="5"/>
  <c r="H105" i="5"/>
  <c r="L105" i="5" s="1"/>
  <c r="F108" i="5"/>
  <c r="L108" i="5" s="1"/>
  <c r="F107" i="5"/>
  <c r="L107" i="5" s="1"/>
  <c r="F106" i="5"/>
  <c r="L106" i="5" s="1"/>
  <c r="E305" i="5" l="1"/>
  <c r="L55" i="8"/>
  <c r="L31" i="8"/>
  <c r="E13" i="4"/>
  <c r="E19" i="4" l="1"/>
  <c r="L56" i="8" l="1"/>
  <c r="L57" i="8"/>
  <c r="L16" i="8" l="1"/>
  <c r="L17" i="8"/>
  <c r="L18" i="8"/>
  <c r="L19" i="8"/>
  <c r="L15" i="8"/>
  <c r="L32" i="8"/>
  <c r="L33" i="8"/>
  <c r="L34" i="8"/>
  <c r="L35" i="8"/>
  <c r="L36" i="8"/>
  <c r="L37" i="8"/>
  <c r="L38" i="8"/>
  <c r="F32" i="8"/>
  <c r="F33" i="8"/>
  <c r="F34" i="8"/>
  <c r="F35" i="8"/>
  <c r="F36" i="8"/>
  <c r="F37" i="8"/>
  <c r="F38" i="8"/>
  <c r="F31" i="8"/>
  <c r="G16" i="8"/>
  <c r="G17" i="8"/>
  <c r="G18" i="8"/>
  <c r="G19" i="8"/>
  <c r="G15" i="8"/>
  <c r="E49" i="4" l="1"/>
  <c r="E50" i="4"/>
  <c r="E51" i="4"/>
  <c r="E52" i="4"/>
  <c r="E53" i="4"/>
  <c r="E54" i="4"/>
  <c r="E55" i="4"/>
  <c r="E56" i="4"/>
  <c r="E57" i="4"/>
  <c r="E58" i="4"/>
  <c r="E59" i="4"/>
  <c r="E60" i="4"/>
  <c r="E61" i="4"/>
  <c r="E62" i="4"/>
  <c r="E63" i="4"/>
  <c r="E48" i="4"/>
  <c r="E36" i="4"/>
  <c r="E37" i="4"/>
  <c r="E38" i="4"/>
  <c r="E35" i="4"/>
  <c r="E14" i="4" l="1"/>
  <c r="E15" i="4"/>
  <c r="E16" i="4"/>
  <c r="E17" i="4"/>
  <c r="E18" i="4"/>
  <c r="E24" i="4"/>
  <c r="E25" i="4"/>
  <c r="E23" i="4"/>
  <c r="H25" i="2"/>
  <c r="E41" i="4" l="1"/>
</calcChain>
</file>

<file path=xl/sharedStrings.xml><?xml version="1.0" encoding="utf-8"?>
<sst xmlns="http://schemas.openxmlformats.org/spreadsheetml/2006/main" count="693" uniqueCount="444">
  <si>
    <t>Company Name:</t>
  </si>
  <si>
    <t>Contact Name:</t>
  </si>
  <si>
    <t>Installation Address:</t>
  </si>
  <si>
    <t>City:</t>
  </si>
  <si>
    <t>Zip Code:</t>
  </si>
  <si>
    <t>Installation Date:</t>
  </si>
  <si>
    <t>Phone:</t>
  </si>
  <si>
    <t>Facility Square Footage:</t>
  </si>
  <si>
    <t>Email Address:</t>
  </si>
  <si>
    <t>Facility Hours of Operation:</t>
  </si>
  <si>
    <t>x</t>
  </si>
  <si>
    <t>Days per Week</t>
  </si>
  <si>
    <t>Weeks per Year</t>
  </si>
  <si>
    <r>
      <t xml:space="preserve">State:   </t>
    </r>
    <r>
      <rPr>
        <u/>
        <sz val="11"/>
        <color theme="1"/>
        <rFont val="Calibri"/>
        <family val="2"/>
        <scheme val="minor"/>
      </rPr>
      <t xml:space="preserve">  MN  </t>
    </r>
  </si>
  <si>
    <t>Utility Account Number:</t>
  </si>
  <si>
    <t>=</t>
  </si>
  <si>
    <t>Total</t>
  </si>
  <si>
    <t>Building Use:</t>
  </si>
  <si>
    <t>How did you hear about our incentive program?</t>
  </si>
  <si>
    <t>Building Use</t>
  </si>
  <si>
    <t>Building Use Hours</t>
  </si>
  <si>
    <t>Incentive Program</t>
  </si>
  <si>
    <t>Vendor/Contractor Information</t>
  </si>
  <si>
    <t>Customer Information</t>
  </si>
  <si>
    <t>Company Address:</t>
  </si>
  <si>
    <t>Office</t>
  </si>
  <si>
    <t>Restaurant</t>
  </si>
  <si>
    <t>Retail</t>
  </si>
  <si>
    <t>Grocery/Supermarket</t>
  </si>
  <si>
    <t>Warehouse</t>
  </si>
  <si>
    <t>Elementary School</t>
  </si>
  <si>
    <t>Secondary School</t>
  </si>
  <si>
    <t>College</t>
  </si>
  <si>
    <t>Health</t>
  </si>
  <si>
    <t>Hospital</t>
  </si>
  <si>
    <t>Hotel/Motel</t>
  </si>
  <si>
    <t>Manufacturing</t>
  </si>
  <si>
    <t>Other/Misc.</t>
  </si>
  <si>
    <t>24-Hour Facility</t>
  </si>
  <si>
    <t>Safety or Code Required</t>
  </si>
  <si>
    <t>Exterior Lighting</t>
  </si>
  <si>
    <t>Utility Mailing/ Newpaper</t>
  </si>
  <si>
    <t>Print Advertisement</t>
  </si>
  <si>
    <t>Utility Representative</t>
  </si>
  <si>
    <t>Radio</t>
  </si>
  <si>
    <t>Contractor</t>
  </si>
  <si>
    <t>Other-</t>
  </si>
  <si>
    <t>Hours per Day</t>
  </si>
  <si>
    <t>*If unsure of hours, select Building Use</t>
  </si>
  <si>
    <t>Incentive per Unit</t>
  </si>
  <si>
    <t>Quantity</t>
  </si>
  <si>
    <t>Total Rebate</t>
  </si>
  <si>
    <t>10 Watts or Less</t>
  </si>
  <si>
    <t>11 to 25 Watts</t>
  </si>
  <si>
    <t>26 to 50 Watts</t>
  </si>
  <si>
    <t>51 to 150 Watts</t>
  </si>
  <si>
    <t>151 to 250 Watts</t>
  </si>
  <si>
    <t>251 Watts or More</t>
  </si>
  <si>
    <t>LED Fixtures and Bulbs</t>
  </si>
  <si>
    <t>LED Linear Tubes</t>
  </si>
  <si>
    <t>4 ft Tubes</t>
  </si>
  <si>
    <t>2 ft Tubes</t>
  </si>
  <si>
    <t>8 ft Tubes</t>
  </si>
  <si>
    <t>Wattage of LED Fixture or Bulb</t>
  </si>
  <si>
    <t>Length of LED Tube</t>
  </si>
  <si>
    <t>Rules:</t>
  </si>
  <si>
    <t>LED's must be complete fixtures and/or lamps with a total power reduction of 50% or more</t>
  </si>
  <si>
    <t>LED garage and exterior fixtures should have a minimum efficiency of 35 lumens/watt</t>
  </si>
  <si>
    <t>Wattage</t>
  </si>
  <si>
    <t>Sensors and Controls for Lighting</t>
  </si>
  <si>
    <t>Description</t>
  </si>
  <si>
    <t># of Watts Controlled</t>
  </si>
  <si>
    <t>Lighting Controls</t>
  </si>
  <si>
    <t>Equipment Removed</t>
  </si>
  <si>
    <t>Equipment Description</t>
  </si>
  <si>
    <t>Date:</t>
  </si>
  <si>
    <t>Printed Name:</t>
  </si>
  <si>
    <t>Customer Signature:</t>
  </si>
  <si>
    <t>Make/Model</t>
  </si>
  <si>
    <t>Incentive per Ton</t>
  </si>
  <si>
    <t>EER</t>
  </si>
  <si>
    <t>PTAC, PTHP, Unitary and Split Systems, and Chillers</t>
  </si>
  <si>
    <t>Mini Split/Ductless Air Source Heat Pump</t>
  </si>
  <si>
    <t>Tons</t>
  </si>
  <si>
    <t>Geothermal Ground Source Heat Pump (GSHP)</t>
  </si>
  <si>
    <t>Closed Loop Water to Air GSHP</t>
  </si>
  <si>
    <t>Open Loop Water to Air GSHP</t>
  </si>
  <si>
    <t>Closed Loop Water to Water GSHP</t>
  </si>
  <si>
    <t>Open Loop Water to Water GSHP</t>
  </si>
  <si>
    <t>Direct Geoexchange</t>
  </si>
  <si>
    <t>Tons*</t>
  </si>
  <si>
    <t>*Maximum size of 11.3 tons per ton</t>
  </si>
  <si>
    <t>COP</t>
  </si>
  <si>
    <t>Total Rebate**</t>
  </si>
  <si>
    <t>Desuperheater</t>
  </si>
  <si>
    <t>**(Quantity * Tons * Incentive) + (EER-Base EER) * (Quantity * Tons * $25)</t>
  </si>
  <si>
    <t>Cooling Incentive Table &amp; AHRI Rated Efficiency Requirements</t>
  </si>
  <si>
    <t>Packaged Terminal Air Conditioning and Heat Pumps (PTAC and PTHP)</t>
  </si>
  <si>
    <t>All Sizes</t>
  </si>
  <si>
    <t>See Below</t>
  </si>
  <si>
    <t>$45/ton</t>
  </si>
  <si>
    <t>Unitary Air Cooled Split System Air Conditioning</t>
  </si>
  <si>
    <t>A</t>
  </si>
  <si>
    <t>14.5 SEER</t>
  </si>
  <si>
    <t>$50/ton</t>
  </si>
  <si>
    <t>B</t>
  </si>
  <si>
    <t>12.0 EER</t>
  </si>
  <si>
    <t>C</t>
  </si>
  <si>
    <t>11.0 EER</t>
  </si>
  <si>
    <t>D</t>
  </si>
  <si>
    <t>10.8 EER</t>
  </si>
  <si>
    <t>E</t>
  </si>
  <si>
    <t>9.8 EER</t>
  </si>
  <si>
    <t>F</t>
  </si>
  <si>
    <t>9.5 EER</t>
  </si>
  <si>
    <t>Split System Air Source Heat Pumps</t>
  </si>
  <si>
    <t>G</t>
  </si>
  <si>
    <t>H</t>
  </si>
  <si>
    <t>I</t>
  </si>
  <si>
    <t>$60/ton</t>
  </si>
  <si>
    <t>J</t>
  </si>
  <si>
    <t>10.6 EER</t>
  </si>
  <si>
    <t>$65/ton</t>
  </si>
  <si>
    <t>K</t>
  </si>
  <si>
    <t>Unitary Single Packaged Air Conditioning (Including Rooftop Units)</t>
  </si>
  <si>
    <t>L</t>
  </si>
  <si>
    <t>14.0 SEER</t>
  </si>
  <si>
    <t>M</t>
  </si>
  <si>
    <t>11.3 EER</t>
  </si>
  <si>
    <t>N</t>
  </si>
  <si>
    <t>O</t>
  </si>
  <si>
    <t>P</t>
  </si>
  <si>
    <t>10.0 EER</t>
  </si>
  <si>
    <t>Q</t>
  </si>
  <si>
    <t>Single Packaged Air Source Heat Pumps (Including Rooftop Units)</t>
  </si>
  <si>
    <t>R</t>
  </si>
  <si>
    <t>S</t>
  </si>
  <si>
    <t>T</t>
  </si>
  <si>
    <t>$55/ton</t>
  </si>
  <si>
    <t>U</t>
  </si>
  <si>
    <t>V</t>
  </si>
  <si>
    <t>$35/ton</t>
  </si>
  <si>
    <t>ENERGY STAR®</t>
  </si>
  <si>
    <t>14.1 EER and 3.3 COP</t>
  </si>
  <si>
    <t>16.2 EER and 3.6 COP</t>
  </si>
  <si>
    <t>15.1 EER and 3.0 COP</t>
  </si>
  <si>
    <t>19.1 EER and 3.4 COP</t>
  </si>
  <si>
    <t>15.0 EER and 3.5 COP</t>
  </si>
  <si>
    <t>Air Cooled Chillers</t>
  </si>
  <si>
    <t>Minimum AHRI Efficiency</t>
  </si>
  <si>
    <t>W</t>
  </si>
  <si>
    <t>$40/ton</t>
  </si>
  <si>
    <t>Water Cooled Chillers</t>
  </si>
  <si>
    <t>X</t>
  </si>
  <si>
    <t>$15/ton</t>
  </si>
  <si>
    <t>Y</t>
  </si>
  <si>
    <t>150 – 300 Ton</t>
  </si>
  <si>
    <t>Z</t>
  </si>
  <si>
    <t>&gt; 300 Ton</t>
  </si>
  <si>
    <t>$30/ton</t>
  </si>
  <si>
    <t>ENERGY STAR® Window and Wall (Sleeve) AC Incentive Table</t>
  </si>
  <si>
    <t>AA</t>
  </si>
  <si>
    <t>$35 each</t>
  </si>
  <si>
    <t>BB</t>
  </si>
  <si>
    <t>$70 each</t>
  </si>
  <si>
    <t>CC</t>
  </si>
  <si>
    <t>DD</t>
  </si>
  <si>
    <t>EE</t>
  </si>
  <si>
    <t>$6.00/ton</t>
  </si>
  <si>
    <t>FF</t>
  </si>
  <si>
    <t>$5.00/ton</t>
  </si>
  <si>
    <t>GG</t>
  </si>
  <si>
    <t>$3.50/ton</t>
  </si>
  <si>
    <t>HH</t>
  </si>
  <si>
    <t>$2.50/ton</t>
  </si>
  <si>
    <t>II</t>
  </si>
  <si>
    <t>$2.00/ton</t>
  </si>
  <si>
    <t>JJ</t>
  </si>
  <si>
    <t>$1.00/ton</t>
  </si>
  <si>
    <t>KK</t>
  </si>
  <si>
    <t>$0.50/ton</t>
  </si>
  <si>
    <t>LL</t>
  </si>
  <si>
    <t>$0.35/ton</t>
  </si>
  <si>
    <t>Heat Pump Water Heaters (ENERGY STAR Qualified, Self-Contained, Residential Style Units Only)</t>
  </si>
  <si>
    <t>Mini Split/Ductless Air-Source Heat Pump</t>
  </si>
  <si>
    <t>MM</t>
  </si>
  <si>
    <t>Any Size</t>
  </si>
  <si>
    <t>16 SEER</t>
  </si>
  <si>
    <t>ECM in Residential Style Furnace / Air Handler / Fan Coil</t>
  </si>
  <si>
    <t>Setback/Programmable Thermostat</t>
  </si>
  <si>
    <t>Incentive = $50.00 Per Unit</t>
  </si>
  <si>
    <t>Guest Room Energy Management System</t>
  </si>
  <si>
    <t>Window Film Incentive</t>
  </si>
  <si>
    <t>Incentive = $35.00 / Room PTAC, $30.00 / Room PTHP</t>
  </si>
  <si>
    <t>Incentive = $2.00 / Square Foot</t>
  </si>
  <si>
    <t>Size Range BTUH</t>
  </si>
  <si>
    <t>Incentive Rate</t>
  </si>
  <si>
    <t>Size Range Tons</t>
  </si>
  <si>
    <t xml:space="preserve">&lt; 5.4 </t>
  </si>
  <si>
    <t xml:space="preserve">5.4—11.3 </t>
  </si>
  <si>
    <t xml:space="preserve">11.4—20.0 </t>
  </si>
  <si>
    <t xml:space="preserve">20.1—63.3 </t>
  </si>
  <si>
    <t xml:space="preserve">&gt; 63.3 </t>
  </si>
  <si>
    <t>&lt;5.4</t>
  </si>
  <si>
    <t>5.4—11.3</t>
  </si>
  <si>
    <t>11.4—20.0</t>
  </si>
  <si>
    <t>&gt; 20.0</t>
  </si>
  <si>
    <t xml:space="preserve">&lt;5.4  </t>
  </si>
  <si>
    <t xml:space="preserve">5.4—11.3  </t>
  </si>
  <si>
    <t xml:space="preserve">11.4—20.0  </t>
  </si>
  <si>
    <t xml:space="preserve">&gt; 20.0  </t>
  </si>
  <si>
    <t xml:space="preserve">&lt; 11.3  </t>
  </si>
  <si>
    <t>Geothermal Ground Source Heat Pumps (GSHP)</t>
  </si>
  <si>
    <t>&lt;65,000  (1 ph)</t>
  </si>
  <si>
    <t>&lt;65,000  (3 ph)</t>
  </si>
  <si>
    <t xml:space="preserve">65,000 – 135,000 </t>
  </si>
  <si>
    <t xml:space="preserve">136,000 – 240,000 </t>
  </si>
  <si>
    <t xml:space="preserve">241,000 – 760,000 </t>
  </si>
  <si>
    <t xml:space="preserve">&gt; 760,000 </t>
  </si>
  <si>
    <t xml:space="preserve">&gt;240,000 </t>
  </si>
  <si>
    <t xml:space="preserve">&lt;135,000  </t>
  </si>
  <si>
    <t>1.2 kW/Ton or 10.0 EER</t>
  </si>
  <si>
    <t>0.58 FL and 0.44 IPLV</t>
  </si>
  <si>
    <t>0.63 FL and 0.44 IPLV</t>
  </si>
  <si>
    <t>0.78 FL and 0.49 IPLV</t>
  </si>
  <si>
    <t>&lt; 14,000 Btu/hr</t>
  </si>
  <si>
    <t>&lt; 150 Ton</t>
  </si>
  <si>
    <t xml:space="preserve"> 0-100 tons</t>
  </si>
  <si>
    <t xml:space="preserve"> 100-200 tons</t>
  </si>
  <si>
    <t xml:space="preserve"> 200-300 tons</t>
  </si>
  <si>
    <t xml:space="preserve"> 300-400 tons</t>
  </si>
  <si>
    <t xml:space="preserve"> 400-500 tons</t>
  </si>
  <si>
    <t xml:space="preserve"> 500-1,000 tons</t>
  </si>
  <si>
    <t xml:space="preserve"> 1,000-2,000 tons</t>
  </si>
  <si>
    <t xml:space="preserve"> 2,000-3,000 tons</t>
  </si>
  <si>
    <t>Energy Factor (EF) ≥ 2.0</t>
  </si>
  <si>
    <t>Chilled Water Resets (Retrofit of Existing Equipment Only)</t>
  </si>
  <si>
    <t>1) AHRI Certificate of Product Ratings for the equipment installed. If available, this document can be provided by your contractor. If the certificate is not available, please include a manufacturer’s spec sheet that clearly shows efficiency ratings at standard AHRI full load testing conditions.</t>
  </si>
  <si>
    <t>2) Invoice clearly showing proof of purchase including date purchased, model numbers, horsepower and cost. If contractor installed, please include installation date, address and total project cost.</t>
  </si>
  <si>
    <t>General Rules:</t>
  </si>
  <si>
    <t>2) Units installed as backup or redundant systems are not eligible.</t>
  </si>
  <si>
    <t>1) The utility reserves the right to load manage (cycle on or off) customer equipment that qualifies for incentives under this program.</t>
  </si>
  <si>
    <t>Guidelines:</t>
  </si>
  <si>
    <t>Required Attachments:</t>
  </si>
  <si>
    <t>Design Temperature:</t>
  </si>
  <si>
    <t>Resulting Heat Load:</t>
  </si>
  <si>
    <t>Equipment Heating Capacity:</t>
  </si>
  <si>
    <t>1) AHRI Certificate of Product Ratings for the equipment installed. If available, this document can be provided by your contractor. If the certificate is not available, please include a manufacturer’s spec sheet that clearly shows efficiency ratings at ISO Standard 13256 (AHRI 870 for DGX systems) full load testing conditions along with part load testing conditions where applicable.</t>
  </si>
  <si>
    <t>2) Copy of heat load calculation clearly delineating: a) design temperature used for analysis, b) resulting heat load, and c) equipment heating capacity required for the building. (This document can be provided for your contractor.)</t>
  </si>
  <si>
    <t>3) Invoice clearly showing proof of purchase including model numbers, date of installation, installation address, total project cost, and stating that a desuperheater is present if applicable.</t>
  </si>
  <si>
    <t>Air Handler/Fan Coil with ECM</t>
  </si>
  <si>
    <t>Furnace with ECM</t>
  </si>
  <si>
    <t>AHRI/GAMA Number</t>
  </si>
  <si>
    <t>Manufacturer:</t>
  </si>
  <si>
    <t>Model:</t>
  </si>
  <si>
    <t>1) Proof of ECM</t>
  </si>
  <si>
    <t>2) Invoice showing proof of purchase including model number, date of install, address, total cost, and ECM</t>
  </si>
  <si>
    <t xml:space="preserve">   a) Furnace with ECM - AHRI/GAMA Certificate of Product Ratings for the furnace that clearly indicates ECM</t>
  </si>
  <si>
    <t xml:space="preserve">   b) Air Handler/Fan Coil - Spec sheet or other manufacturer document clearly stating a factory installed ECM</t>
  </si>
  <si>
    <t>Energy Star Window and Wall (Sleeve) Air Conditioner</t>
  </si>
  <si>
    <t>Btuh</t>
  </si>
  <si>
    <t>Energy Star (Y/N)</t>
  </si>
  <si>
    <t>1) Invoice showing proof of purchase including quantities, model number, date of purchase, and total project cost.</t>
  </si>
  <si>
    <t>Heat Pump Water Heater</t>
  </si>
  <si>
    <t>1) Manufacturer's specification sheet with model number &amp; energy factor (EF) or coefficient of performance (COP)</t>
  </si>
  <si>
    <t>2) Invoice showing proof of purchase including model numbers , date of installation, address, and project cost.</t>
  </si>
  <si>
    <t>Tank Size (gal)</t>
  </si>
  <si>
    <t>New Construction (Y/N)</t>
  </si>
  <si>
    <t>2) Invoice clearly showing proof of purchase including model numbers, date of installation, installation address, and total project cost.</t>
  </si>
  <si>
    <t>4) Thermostats shall have a default energy saving program that is capable of maintaining two separate programs and four or more temperature settings for each day.</t>
  </si>
  <si>
    <t>PTAC with Electric Resistive Heat</t>
  </si>
  <si>
    <t>PTHP Heat Pump Unit</t>
  </si>
  <si>
    <t>Existing Heating/Cooling</t>
  </si>
  <si>
    <t xml:space="preserve">1) Incentive is offered only for occupancy based guest room management systems in lodging facilities.
2) Heating and cooling must be based on occupancy determined by key activation or sensing of either motion or body heat.
3) Only systems controlling PTACs (packaged terminal air conditioners) with electric resistive heat or PTHPs (packaged terminal heat pumps) qualify for this incentive. Systems controlling other sources of heating or cooling may be eligible under the Custom Incentive Program.
</t>
  </si>
  <si>
    <t>Tonnage</t>
  </si>
  <si>
    <t>1) Manufacturer’s specification sheet showing make, model number required features.</t>
  </si>
  <si>
    <t>2) Controls must be installed that vary the chilled water supply temperature based on outdoor air temperature, chiller return water temperature, or percentage cooling load.</t>
  </si>
  <si>
    <t>3) Incentive is based on type of chiller and tons of refrigeration capacity for the chiller plant.</t>
  </si>
  <si>
    <t>1) Chilled water resets are for retrofit installations on existing equipment only. Chilled water resets on newly installed or replacement chillers do not qualify.</t>
  </si>
  <si>
    <t>4) The purchase of new controls is required, in lieu of a setting change. Controls must be installed on an existing constant volume chilled water system. Variable flow systems and new construction projects do not qualify. Note that other chilled water reset projects on existing equipment may qualify for custom incentives.</t>
  </si>
  <si>
    <t>Chilled Water Reset</t>
  </si>
  <si>
    <t>Square Footage</t>
  </si>
  <si>
    <t>Incentive per Square Foot</t>
  </si>
  <si>
    <t>1) Manufacturer’s specification sheet showing make, model number, and shading or solar heat gain coefficient.</t>
  </si>
  <si>
    <t>2) Invoice clearly showing proof of purchase including quantity model numbers, date of installation, installation address, and total project cost.</t>
  </si>
  <si>
    <t>1) Incentive applies to window film applied to existing windows only.</t>
  </si>
  <si>
    <t>2) Film must have a shading coefficient of 0.45 or less, or solar heat gain coefficient of film must be 0.40 or less.</t>
  </si>
  <si>
    <t>3) Only south, east, and west facing windows are eligible for the incentive.</t>
  </si>
  <si>
    <t>Guest Room Energy Management Systems</t>
  </si>
  <si>
    <t>Total Rebates:</t>
  </si>
  <si>
    <t>1) AHRI Certificate of Product Ratings for the equipment installed. This document can be provided by your contractor. If the certificate is not available, please include a manufacturer’s spec sheet that clearly shows efficiency ratings at standard AHRI full load testing conditions.</t>
  </si>
  <si>
    <r>
      <rPr>
        <b/>
        <sz val="11"/>
        <color rgb="FF00B050"/>
        <rFont val="Calibri"/>
        <family val="2"/>
        <scheme val="minor"/>
      </rPr>
      <t xml:space="preserve">Required Attachments:  </t>
    </r>
    <r>
      <rPr>
        <sz val="11"/>
        <color rgb="FF00B050"/>
        <rFont val="Calibri"/>
        <family val="2"/>
        <scheme val="minor"/>
      </rPr>
      <t xml:space="preserve">  </t>
    </r>
    <r>
      <rPr>
        <sz val="11"/>
        <color theme="1"/>
        <rFont val="Calibri"/>
        <family val="2"/>
        <scheme val="minor"/>
      </rPr>
      <t xml:space="preserve">                                                                                                                                                                                     </t>
    </r>
  </si>
  <si>
    <t>Number of Guest Rooms Controlled</t>
  </si>
  <si>
    <t>Tinted Window Film</t>
  </si>
  <si>
    <t>1) Installation of both the evaporator and condenser coil is required for all split systems including heat pumps.</t>
  </si>
  <si>
    <t>Code</t>
  </si>
  <si>
    <t>Make/ Model</t>
  </si>
  <si>
    <t>New Residential Style Furnace/Air Handler/Fan Coil ECM</t>
  </si>
  <si>
    <t>PT</t>
  </si>
  <si>
    <t>HVAC Codes</t>
  </si>
  <si>
    <t>Rate</t>
  </si>
  <si>
    <t>each</t>
  </si>
  <si>
    <t>2) Proof of Energy Star Certification</t>
  </si>
  <si>
    <t>Minimum SEER</t>
  </si>
  <si>
    <t>SEER</t>
  </si>
  <si>
    <t>3) Proof of Energy Star Certification</t>
  </si>
  <si>
    <t>Proposed Compressed Air System Details:</t>
  </si>
  <si>
    <t>Total Installed Horsepower (not including backup):</t>
  </si>
  <si>
    <t>Compressor Annual Operating Hours:</t>
  </si>
  <si>
    <t>Total Cost of Proposed Air Compressor Study:</t>
  </si>
  <si>
    <t>Expected Completion Date:</t>
  </si>
  <si>
    <t>Estimated kWh Savings:</t>
  </si>
  <si>
    <t>Study Details:</t>
  </si>
  <si>
    <t>I confirm the initial study is complete, and the customer has repaired at least 75% of the air loss due to leaks.</t>
  </si>
  <si>
    <t>Vendor Signature:</t>
  </si>
  <si>
    <t>Title:</t>
  </si>
  <si>
    <t>Vendor to Submit After Completed Leak Repairs for 75% of Air Loss:</t>
  </si>
  <si>
    <t>Describe in detail the EXISTING or BASELINE piece of equipment (make/model, efficiency rating, wattage):</t>
  </si>
  <si>
    <t>Please describe, in detail, the PROPOSED piece of equipment (make, model, type, efficiency rating, wattage):</t>
  </si>
  <si>
    <t xml:space="preserve">The Proposed Equipment is: </t>
  </si>
  <si>
    <t>Custom Type</t>
  </si>
  <si>
    <t>New Equipment</t>
  </si>
  <si>
    <t>Retrofit Equipment</t>
  </si>
  <si>
    <t>Replace Failed Equipment</t>
  </si>
  <si>
    <t>Hours of Operation:</t>
  </si>
  <si>
    <t>New kW Usage:</t>
  </si>
  <si>
    <t>Existing kW Usage:</t>
  </si>
  <si>
    <t>kWh Savings:</t>
  </si>
  <si>
    <t>Estimated Rebate:</t>
  </si>
  <si>
    <t>NEMA Premium Three Phase Electric Motors</t>
  </si>
  <si>
    <t>Motor</t>
  </si>
  <si>
    <t>Make/Model or Catalog #</t>
  </si>
  <si>
    <t>Type</t>
  </si>
  <si>
    <t>RPM</t>
  </si>
  <si>
    <t>Incentive</t>
  </si>
  <si>
    <t>HP</t>
  </si>
  <si>
    <t>Nominal Efficiency</t>
  </si>
  <si>
    <t>Operating Hours</t>
  </si>
  <si>
    <t>Qty</t>
  </si>
  <si>
    <t>Incentive per HP</t>
  </si>
  <si>
    <t>1200 RPM</t>
  </si>
  <si>
    <t>1800 RPM</t>
  </si>
  <si>
    <t>3600 RPM</t>
  </si>
  <si>
    <t>Horsepower</t>
  </si>
  <si>
    <t>Pump Efficiency*</t>
  </si>
  <si>
    <t>Efficiency of 73% or more</t>
  </si>
  <si>
    <t>Efficiency of 75% or more</t>
  </si>
  <si>
    <t>Efficiency of 77% or more</t>
  </si>
  <si>
    <t>*Pump Efficiency represents the efficiency at the design point on the pump curve</t>
  </si>
  <si>
    <t>Motor Type</t>
  </si>
  <si>
    <t>ODP</t>
  </si>
  <si>
    <t>TEFC</t>
  </si>
  <si>
    <t>Motor Size</t>
  </si>
  <si>
    <t>1-5 HP</t>
  </si>
  <si>
    <t>7.5-20 HP</t>
  </si>
  <si>
    <t>25-100 HP</t>
  </si>
  <si>
    <t>125-200 HP</t>
  </si>
  <si>
    <t>Start Date</t>
  </si>
  <si>
    <t>1) Motor specification sheet or catalog page clearly showing that the motor is NEMA Premium® labeled or that the motor meets NEMA Premium® efficiency requirements.</t>
  </si>
  <si>
    <t>Pump</t>
  </si>
  <si>
    <t>High Efficiency Pumps</t>
  </si>
  <si>
    <t>Pump Size</t>
  </si>
  <si>
    <t>1) Pump curves with motor operating points clearly marked Premium® efficiency requirements.</t>
  </si>
  <si>
    <t>VFD Use</t>
  </si>
  <si>
    <t>Motor HP</t>
  </si>
  <si>
    <t>VFD's</t>
  </si>
  <si>
    <t>Process Pump</t>
  </si>
  <si>
    <t>HVAC Pump</t>
  </si>
  <si>
    <t>HVAC Fan</t>
  </si>
  <si>
    <t>1) VFD’s used to replace existing or failed VFD’s do not qualify for incentives.</t>
  </si>
  <si>
    <t>2) This incentive is for VFD’s used on process pumps, HVAC pumps and HVAC fans only.</t>
  </si>
  <si>
    <t xml:space="preserve">     a) Examples include VFD’s used to control the following: HVAC fans, boiler draft fans, cooling tower fans, chilled water distribution pumps, and hot water distribution pumps.</t>
  </si>
  <si>
    <t>HVAC FANS:</t>
  </si>
  <si>
    <t>HVAC PUMPS:</t>
  </si>
  <si>
    <t>PROCESS PUMPS:</t>
  </si>
  <si>
    <t>2) Incentives are not offered for VFD’s on new installations of HVAC fans.</t>
  </si>
  <si>
    <t xml:space="preserve">1) Incentives for VFD’s used to control HVAC pumps are limited to the following horsepower ranges: </t>
  </si>
  <si>
    <t xml:space="preserve">      a) For new HVAC pumps - only VFD’s used to control motors 1 - 50 horsepower are eligible.</t>
  </si>
  <si>
    <t xml:space="preserve">1) Incentives for VFD’s used to control process pumps are limited to the following horsepower ranges: </t>
  </si>
  <si>
    <t xml:space="preserve">     a) For new process pumps - only VFD’s used to control motors 1 - 50 horsepower are eligible.</t>
  </si>
  <si>
    <t>2) VFDs must be automatically controlled by a variable signal, and have load diversity that will result in savings through motor speed variation.</t>
  </si>
  <si>
    <t>3) Qualifying projects must have a true power factor of 90% or greater and should include a line reactor between the power source and the drive with a reactor rating of not less than 3% impedance of the VFD rating.</t>
  </si>
  <si>
    <t>For Information on Recycling and Disposal look at the Terms &amp; Conditions.</t>
  </si>
  <si>
    <t>Look at Terms &amp; Conditions for details on the Custom Program.</t>
  </si>
  <si>
    <t>Look at Terms &amp; Conditions for details on qualifying projects.</t>
  </si>
  <si>
    <t>VFD's on HVAC Fans, HVAC Pumps, and Process Pumps</t>
  </si>
  <si>
    <t>Compressed Air</t>
  </si>
  <si>
    <t>Custom Projects</t>
  </si>
  <si>
    <t>LED Lighting</t>
  </si>
  <si>
    <t>Motors, Pumps, and VFD's</t>
  </si>
  <si>
    <t>NEMA Premium Motor Nominal Efficiency Requirements</t>
  </si>
  <si>
    <t>High Efficiency Pump Requirements</t>
  </si>
  <si>
    <t>3) Thermostats shall be capable of automatic variation of the start of daily warm-up time depending on indoor and outdoor temperature variations.</t>
  </si>
  <si>
    <t>1) Incentives are for units smaller than 11.3 tons. Larger units can be assessed on a case-by-case basis.</t>
  </si>
  <si>
    <t>Motors, Pumps, and VFD Details:</t>
  </si>
  <si>
    <t>New Construction projects are incentivized as a Custom project</t>
  </si>
  <si>
    <r>
      <t>*</t>
    </r>
    <r>
      <rPr>
        <b/>
        <sz val="11"/>
        <color theme="1"/>
        <rFont val="Calibri"/>
        <family val="2"/>
        <scheme val="minor"/>
      </rPr>
      <t>New Construction</t>
    </r>
    <r>
      <rPr>
        <sz val="11"/>
        <color theme="1"/>
        <rFont val="Calibri"/>
        <family val="2"/>
        <scheme val="minor"/>
      </rPr>
      <t xml:space="preserve"> projects are incentivized as Custom projects</t>
    </r>
  </si>
  <si>
    <t>New Construction</t>
  </si>
  <si>
    <t>Incentive per Watt Controlled</t>
  </si>
  <si>
    <t>Incentive per Tube</t>
  </si>
  <si>
    <t>Look at Terms &amp; Conditions for minimum efficiency and additional details</t>
  </si>
  <si>
    <t>Exit Signs</t>
  </si>
  <si>
    <t>Glencoe Light and Power funds 50% of the study costs, not to exceed the maximum guidelines listed on the Terms and Conditions.</t>
  </si>
  <si>
    <t>No</t>
  </si>
  <si>
    <t>Yes</t>
  </si>
  <si>
    <t>Lighting</t>
  </si>
  <si>
    <t>$150/ton + $25/ton/EER &gt;14.1</t>
  </si>
  <si>
    <t>$150/ton + $25/ton/EER &gt;16.2</t>
  </si>
  <si>
    <t>$150/ton + $25/ton/EER &gt;15.1</t>
  </si>
  <si>
    <t>$150/ton + $25/ton/EER &gt;19.1</t>
  </si>
  <si>
    <t>$150/ton + $25/ton/EER &gt;15.0</t>
  </si>
  <si>
    <t>All ENERGY STAR Qualified Residential Style</t>
  </si>
  <si>
    <t xml:space="preserve">1) Retrofit or replacement only. Programmable thermostats used for New Construction do not qualify.                      </t>
  </si>
  <si>
    <t xml:space="preserve">Required Attachments:                                                                                                                                                                                         </t>
  </si>
  <si>
    <t>1) Manufacturer’s specification sheet showing make, model number, and required features.</t>
  </si>
  <si>
    <t>2) Thermostats shall have a program memory retention capability or battery back-up (minimum 2 days) with warning indicator for battery replacement</t>
  </si>
  <si>
    <t>2) Invoice clearly showing proof of purchase including quantity of rooms controlled, model numbers, date of installation, installation address, and total project cost.</t>
  </si>
  <si>
    <t>Open Drip-Proof (ODP)                                                           600 Volts or Less</t>
  </si>
  <si>
    <t>Totally Enclosed Fan Cooled (TEFC)                                  600 Volts or Less</t>
  </si>
  <si>
    <t>(New Equipment/ New Construction/ Retrofit/ Replace Failed)</t>
  </si>
  <si>
    <t>1) Invoice clearly showing proof of purchase including date purchased, model numbers and cost. If contractor installed, please include installation date, address, and total project cost.</t>
  </si>
  <si>
    <t>2) This incentive is for VFD’s used on process pumps, HVAC pumps, and HVAC fans only. All other VFD's can be processed through the Custom rebate form.</t>
  </si>
  <si>
    <t>(Retail, School, Office, Manufacturing, 24 Hour, Restaurant, Warehouse, Health, Other)</t>
  </si>
  <si>
    <r>
      <t xml:space="preserve">State:   </t>
    </r>
    <r>
      <rPr>
        <u/>
        <sz val="11"/>
        <color theme="1"/>
        <rFont val="Calibri"/>
        <family val="2"/>
        <scheme val="minor"/>
      </rPr>
      <t xml:space="preserve">    </t>
    </r>
  </si>
  <si>
    <t>Equipment Life (yrs):</t>
  </si>
  <si>
    <t>Total rebate will not exceed 75% of the total project cost</t>
  </si>
  <si>
    <t>ENERGY STAR® Window</t>
  </si>
  <si>
    <t>ENERGY STAR® Sleeve</t>
  </si>
  <si>
    <r>
      <rPr>
        <u/>
        <sz val="11"/>
        <color theme="1"/>
        <rFont val="Calibri"/>
        <family val="2"/>
        <scheme val="minor"/>
      </rPr>
      <t>&gt;</t>
    </r>
    <r>
      <rPr>
        <sz val="11"/>
        <color theme="1"/>
        <rFont val="Calibri"/>
        <family val="2"/>
        <scheme val="minor"/>
      </rPr>
      <t xml:space="preserve"> 14,000 Btu/hr</t>
    </r>
  </si>
  <si>
    <t>&lt; 1.2 tons</t>
  </si>
  <si>
    <r>
      <rPr>
        <u/>
        <sz val="11"/>
        <color theme="1"/>
        <rFont val="Calibri"/>
        <family val="2"/>
        <scheme val="minor"/>
      </rPr>
      <t>&gt;</t>
    </r>
    <r>
      <rPr>
        <sz val="11"/>
        <color theme="1"/>
        <rFont val="Calibri"/>
        <family val="2"/>
        <scheme val="minor"/>
      </rPr>
      <t xml:space="preserve"> 1.2 tons</t>
    </r>
  </si>
  <si>
    <t>($0.05/kWh)</t>
  </si>
  <si>
    <t>Incentive per Pump</t>
  </si>
  <si>
    <t>2) Closed Loop Max. Incentive = $15,000; Open Loop Max Incentive = $7,500; Larger incentive payments may be allowed under the Custom Program.</t>
  </si>
  <si>
    <t>Rated EF  (&gt; 2.0)</t>
  </si>
  <si>
    <t xml:space="preserve">      b) For existing HVAC pumps - only VFD’s added to control motors 1 - 150 horsepower are eligible.</t>
  </si>
  <si>
    <t>1) Incentives for VFD’s used to control HVAC fans are only offered for VFD’s installed on existing HVAC fans up to 150 horsepower. Larger horsepower motors may be incentivized through the Custom Program.</t>
  </si>
  <si>
    <t>i) Larger horsepower motors may be incentivized through the Custom Program.</t>
  </si>
  <si>
    <t xml:space="preserve">     b) For existing process pumps - only VFD’s added to control motors 1 - 150 horsepower are eligible.</t>
  </si>
  <si>
    <r>
      <t>3)</t>
    </r>
    <r>
      <rPr>
        <sz val="11"/>
        <rFont val="Calibri"/>
        <family val="2"/>
        <scheme val="minor"/>
      </rPr>
      <t xml:space="preserve"> </t>
    </r>
    <r>
      <rPr>
        <b/>
        <sz val="11"/>
        <rFont val="Calibri"/>
        <family val="2"/>
        <scheme val="minor"/>
      </rPr>
      <t xml:space="preserve">VFD's that do not qualify under these prescriptive measures listed above, such as VFD's on motors larger than 150 horsepower, may be incentivized as a Custom project. </t>
    </r>
  </si>
  <si>
    <t xml:space="preserve">* PTAC and PTHP Minimum Efficiency (EER) calculation: 12.8 EER – (.213 x ( Cooling BTUH ÷ 1000))                      </t>
  </si>
  <si>
    <t>Example for a 12,0000 BTUH (1 ton) unit  – Minimum Efficiency = 12.8 – (.213 x 12,000 ÷ 1000) = 10.2</t>
  </si>
  <si>
    <t>Rated EF (&gt; 2.0)</t>
  </si>
  <si>
    <t>Incentive = $150.00 Per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</si>
</sst>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mm/yy"/>
    <numFmt numFmtId="167" formatCode="_(* #,##0.0_);_(* \(#,##0.0\);_(* &quot;-&quot;??_);_(@_)"/>
    <numFmt numFmtId="168" formatCode="_(&quot;$&quot;* #,##0_);_(&quot;$&quot;* \(#,##0\);_(&quot;$&quot;* &quot;-&quot;??_);_(@_)"/>
    <numFmt numFmtId="169" formatCode="_(* #,##0.000_);_(* \(#,##0.0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6"/>
      <color rgb="FF00B050"/>
      <name val="Calibri"/>
      <family val="2"/>
      <scheme val="minor"/>
    </font>
    <font>
      <b/>
      <sz val="18"/>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00B050"/>
      <name val="Calibri"/>
      <family val="2"/>
      <scheme val="minor"/>
    </font>
    <font>
      <b/>
      <sz val="14"/>
      <color rgb="FF00B050"/>
      <name val="Calibri"/>
      <family val="2"/>
      <scheme val="minor"/>
    </font>
    <font>
      <sz val="11"/>
      <name val="Calibri"/>
      <family val="2"/>
      <scheme val="minor"/>
    </font>
    <font>
      <sz val="11"/>
      <color rgb="FF00B050"/>
      <name val="Calibri"/>
      <family val="2"/>
      <scheme val="minor"/>
    </font>
    <font>
      <b/>
      <sz val="18"/>
      <color rgb="FF00B050"/>
      <name val="Calibri"/>
      <family val="2"/>
      <scheme val="minor"/>
    </font>
    <font>
      <sz val="8"/>
      <color theme="1"/>
      <name val="Calibri"/>
      <family val="2"/>
      <scheme val="minor"/>
    </font>
    <font>
      <u/>
      <sz val="11"/>
      <color theme="10"/>
      <name val="Calibri"/>
      <family val="2"/>
      <scheme val="minor"/>
    </font>
    <font>
      <b/>
      <u/>
      <sz val="18"/>
      <color rgb="FF0070C0"/>
      <name val="Calibri"/>
      <family val="2"/>
      <scheme val="minor"/>
    </font>
    <font>
      <i/>
      <sz val="11"/>
      <color rgb="FFFF0000"/>
      <name val="Calibri"/>
      <family val="2"/>
      <scheme val="minor"/>
    </font>
    <font>
      <sz val="11"/>
      <color rgb="FF000000"/>
      <name val="Calibri"/>
      <family val="2"/>
      <scheme val="minor"/>
    </font>
    <font>
      <b/>
      <sz val="11"/>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0.249977111117893"/>
        <bgColor indexed="64"/>
      </patternFill>
    </fill>
  </fills>
  <borders count="5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470">
    <xf numFmtId="0" fontId="0" fillId="0" borderId="0" xfId="0"/>
    <xf numFmtId="0" fontId="0" fillId="2" borderId="0" xfId="0" applyFill="1"/>
    <xf numFmtId="0" fontId="0" fillId="2" borderId="1" xfId="0" applyFill="1" applyBorder="1"/>
    <xf numFmtId="0" fontId="0" fillId="2" borderId="0" xfId="0" applyFill="1" applyBorder="1"/>
    <xf numFmtId="0" fontId="0" fillId="2" borderId="0" xfId="0" applyFill="1" applyAlignment="1">
      <alignment horizontal="right"/>
    </xf>
    <xf numFmtId="0" fontId="0" fillId="2" borderId="0" xfId="0" applyFill="1" applyAlignment="1"/>
    <xf numFmtId="0" fontId="0" fillId="2" borderId="0" xfId="0" applyFill="1" applyBorder="1" applyAlignment="1">
      <alignment horizontal="center"/>
    </xf>
    <xf numFmtId="0" fontId="0" fillId="0" borderId="0" xfId="0" applyFill="1"/>
    <xf numFmtId="0" fontId="4" fillId="2" borderId="0" xfId="0" applyFont="1" applyFill="1"/>
    <xf numFmtId="164" fontId="0" fillId="0" borderId="0" xfId="1" applyNumberFormat="1" applyFont="1"/>
    <xf numFmtId="164" fontId="0" fillId="2" borderId="0" xfId="1" applyNumberFormat="1"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2" borderId="5" xfId="0" applyFill="1" applyBorder="1"/>
    <xf numFmtId="0" fontId="2" fillId="3" borderId="6" xfId="0" applyFont="1" applyFill="1" applyBorder="1" applyAlignment="1">
      <alignment horizontal="center" vertical="center" wrapText="1"/>
    </xf>
    <xf numFmtId="0" fontId="0" fillId="2" borderId="9" xfId="0" applyFill="1" applyBorder="1"/>
    <xf numFmtId="44" fontId="0" fillId="2" borderId="0" xfId="2" applyFont="1" applyFill="1"/>
    <xf numFmtId="44" fontId="0" fillId="2" borderId="5" xfId="2" applyFont="1" applyFill="1" applyBorder="1"/>
    <xf numFmtId="44" fontId="0" fillId="2" borderId="9" xfId="2" applyFont="1" applyFill="1" applyBorder="1"/>
    <xf numFmtId="0" fontId="2" fillId="2" borderId="0" xfId="0" applyFont="1" applyFill="1"/>
    <xf numFmtId="0" fontId="0" fillId="2" borderId="10" xfId="0" applyFill="1" applyBorder="1"/>
    <xf numFmtId="0" fontId="2" fillId="2" borderId="2" xfId="0" applyFont="1" applyFill="1" applyBorder="1"/>
    <xf numFmtId="164" fontId="2" fillId="3" borderId="7" xfId="1" applyNumberFormat="1" applyFont="1" applyFill="1" applyBorder="1"/>
    <xf numFmtId="44" fontId="2" fillId="3" borderId="8" xfId="2" applyFont="1" applyFill="1" applyBorder="1"/>
    <xf numFmtId="0" fontId="0" fillId="0" borderId="5" xfId="0" applyBorder="1"/>
    <xf numFmtId="0" fontId="0" fillId="0" borderId="0" xfId="0" applyBorder="1"/>
    <xf numFmtId="0" fontId="0" fillId="2" borderId="27" xfId="0" applyFill="1" applyBorder="1"/>
    <xf numFmtId="0" fontId="0" fillId="2" borderId="28" xfId="0" applyFill="1" applyBorder="1"/>
    <xf numFmtId="0" fontId="0" fillId="2" borderId="29" xfId="0" applyFill="1" applyBorder="1"/>
    <xf numFmtId="0" fontId="0" fillId="2" borderId="30" xfId="0" applyFill="1" applyBorder="1"/>
    <xf numFmtId="0" fontId="9" fillId="2" borderId="26" xfId="0" applyFont="1" applyFill="1" applyBorder="1"/>
    <xf numFmtId="0" fontId="9" fillId="2" borderId="35" xfId="0" applyFont="1" applyFill="1" applyBorder="1"/>
    <xf numFmtId="0" fontId="0" fillId="2" borderId="25" xfId="0" applyFill="1" applyBorder="1"/>
    <xf numFmtId="0" fontId="0" fillId="2" borderId="35" xfId="0" applyFill="1" applyBorder="1"/>
    <xf numFmtId="0" fontId="0" fillId="0" borderId="9" xfId="0" applyBorder="1"/>
    <xf numFmtId="0" fontId="0" fillId="2" borderId="0" xfId="0" applyFill="1" applyBorder="1" applyAlignment="1">
      <alignment horizontal="right"/>
    </xf>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6" xfId="0" applyFill="1" applyBorder="1"/>
    <xf numFmtId="44" fontId="0" fillId="0" borderId="9" xfId="2" applyFont="1" applyBorder="1"/>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vertical="center"/>
    </xf>
    <xf numFmtId="6" fontId="0" fillId="0" borderId="0" xfId="0" applyNumberFormat="1"/>
    <xf numFmtId="8" fontId="0" fillId="0" borderId="0" xfId="0" applyNumberFormat="1"/>
    <xf numFmtId="44" fontId="0" fillId="2" borderId="9" xfId="2" applyFont="1" applyFill="1" applyBorder="1" applyAlignment="1"/>
    <xf numFmtId="44" fontId="0" fillId="2" borderId="5" xfId="2" applyFont="1" applyFill="1" applyBorder="1" applyAlignment="1"/>
    <xf numFmtId="0" fontId="0" fillId="2" borderId="0" xfId="0" applyFill="1" applyBorder="1" applyAlignment="1"/>
    <xf numFmtId="0" fontId="0" fillId="2" borderId="36" xfId="0" applyFill="1" applyBorder="1"/>
    <xf numFmtId="0" fontId="0" fillId="2" borderId="23" xfId="0" applyFill="1" applyBorder="1"/>
    <xf numFmtId="0" fontId="2" fillId="2" borderId="23" xfId="0" applyFont="1" applyFill="1" applyBorder="1"/>
    <xf numFmtId="0" fontId="0" fillId="2" borderId="23" xfId="0" applyFill="1" applyBorder="1" applyAlignment="1"/>
    <xf numFmtId="43" fontId="0" fillId="2" borderId="0" xfId="1" applyFont="1" applyFill="1" applyAlignment="1">
      <alignment horizontal="center"/>
    </xf>
    <xf numFmtId="0" fontId="0" fillId="0" borderId="0" xfId="0" applyFill="1" applyBorder="1"/>
    <xf numFmtId="0" fontId="0" fillId="2" borderId="0" xfId="0" applyFill="1" applyBorder="1" applyAlignment="1">
      <alignment horizontal="left" wrapText="1"/>
    </xf>
    <xf numFmtId="0" fontId="0" fillId="2" borderId="0" xfId="0" applyFill="1" applyBorder="1" applyAlignment="1">
      <alignment horizontal="right"/>
    </xf>
    <xf numFmtId="0" fontId="2" fillId="2" borderId="17" xfId="0" applyFont="1" applyFill="1" applyBorder="1"/>
    <xf numFmtId="44" fontId="0" fillId="2" borderId="50" xfId="2" applyFont="1" applyFill="1" applyBorder="1" applyAlignment="1">
      <alignment horizontal="center"/>
    </xf>
    <xf numFmtId="44" fontId="0" fillId="2" borderId="52" xfId="2" applyFont="1" applyFill="1" applyBorder="1"/>
    <xf numFmtId="44" fontId="0" fillId="2" borderId="50" xfId="2" applyFont="1" applyFill="1" applyBorder="1"/>
    <xf numFmtId="44" fontId="0" fillId="2" borderId="44" xfId="2" applyFont="1" applyFill="1" applyBorder="1" applyAlignment="1"/>
    <xf numFmtId="44" fontId="0" fillId="2" borderId="45" xfId="2" applyFont="1" applyFill="1" applyBorder="1"/>
    <xf numFmtId="0" fontId="0" fillId="2" borderId="35"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center"/>
    </xf>
    <xf numFmtId="0" fontId="0" fillId="2" borderId="0" xfId="0" applyFill="1" applyBorder="1" applyAlignment="1">
      <alignment horizontal="left" wrapText="1"/>
    </xf>
    <xf numFmtId="0" fontId="0" fillId="2" borderId="25" xfId="0" applyFill="1" applyBorder="1" applyAlignment="1">
      <alignment horizontal="left" vertical="top" wrapText="1"/>
    </xf>
    <xf numFmtId="0" fontId="0" fillId="2" borderId="0" xfId="0" quotePrefix="1" applyFill="1" applyAlignment="1">
      <alignment horizontal="center"/>
    </xf>
    <xf numFmtId="0" fontId="0" fillId="2" borderId="0" xfId="0" applyFill="1" applyAlignment="1">
      <alignment horizontal="center"/>
    </xf>
    <xf numFmtId="0" fontId="0" fillId="2" borderId="0" xfId="0" applyFill="1" applyBorder="1" applyAlignment="1">
      <alignment horizontal="right"/>
    </xf>
    <xf numFmtId="0" fontId="0" fillId="2" borderId="0" xfId="0" applyFill="1" applyBorder="1" applyAlignment="1">
      <alignment vertical="top"/>
    </xf>
    <xf numFmtId="44" fontId="0" fillId="7" borderId="5" xfId="2" applyFont="1" applyFill="1" applyBorder="1"/>
    <xf numFmtId="0" fontId="0" fillId="2" borderId="35" xfId="0" applyFill="1" applyBorder="1" applyAlignment="1"/>
    <xf numFmtId="0" fontId="0" fillId="2" borderId="0" xfId="0" applyFill="1" applyBorder="1" applyAlignment="1">
      <alignment horizontal="center"/>
    </xf>
    <xf numFmtId="0" fontId="0" fillId="0" borderId="9" xfId="0" applyBorder="1" applyAlignment="1"/>
    <xf numFmtId="44" fontId="0" fillId="2" borderId="24" xfId="2" applyFont="1" applyFill="1" applyBorder="1" applyAlignment="1"/>
    <xf numFmtId="0" fontId="9" fillId="2" borderId="26" xfId="0" applyFont="1" applyFill="1" applyBorder="1" applyAlignment="1">
      <alignment vertical="top" wrapText="1"/>
    </xf>
    <xf numFmtId="0" fontId="9" fillId="2" borderId="27" xfId="0" applyFont="1" applyFill="1" applyBorder="1" applyAlignment="1">
      <alignment vertical="top" wrapText="1"/>
    </xf>
    <xf numFmtId="0" fontId="11" fillId="2" borderId="35"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25" xfId="0" applyFont="1" applyFill="1" applyBorder="1" applyAlignment="1">
      <alignment horizontal="left" vertical="top" wrapText="1"/>
    </xf>
    <xf numFmtId="0" fontId="15" fillId="2" borderId="0" xfId="4" applyFill="1" applyAlignment="1"/>
    <xf numFmtId="0" fontId="0" fillId="2" borderId="0" xfId="0" applyFill="1" applyProtection="1"/>
    <xf numFmtId="0" fontId="0" fillId="0" borderId="0" xfId="0" applyProtection="1"/>
    <xf numFmtId="0" fontId="16" fillId="2" borderId="0" xfId="0" applyFont="1" applyFill="1" applyProtection="1"/>
    <xf numFmtId="0" fontId="0" fillId="3" borderId="44" xfId="0" applyFill="1" applyBorder="1" applyAlignment="1" applyProtection="1">
      <alignment horizontal="center"/>
    </xf>
    <xf numFmtId="0" fontId="0" fillId="3" borderId="45" xfId="0" applyFill="1" applyBorder="1" applyAlignment="1" applyProtection="1">
      <alignment horizontal="center"/>
    </xf>
    <xf numFmtId="0" fontId="0" fillId="2" borderId="9" xfId="0" applyFill="1" applyBorder="1" applyAlignment="1" applyProtection="1">
      <alignment horizontal="center"/>
    </xf>
    <xf numFmtId="0" fontId="0" fillId="2" borderId="5" xfId="0" applyFill="1" applyBorder="1" applyAlignment="1" applyProtection="1">
      <alignment horizontal="center"/>
    </xf>
    <xf numFmtId="0" fontId="0" fillId="2" borderId="0" xfId="0" applyFill="1" applyBorder="1" applyProtection="1"/>
    <xf numFmtId="0" fontId="9" fillId="2" borderId="0" xfId="0" applyFont="1" applyFill="1" applyBorder="1" applyProtection="1"/>
    <xf numFmtId="0" fontId="0" fillId="0" borderId="0" xfId="0" applyFill="1" applyBorder="1" applyProtection="1"/>
    <xf numFmtId="0" fontId="0" fillId="0" borderId="0" xfId="0" applyFill="1" applyBorder="1" applyAlignment="1" applyProtection="1">
      <alignment wrapText="1"/>
    </xf>
    <xf numFmtId="0" fontId="0" fillId="2" borderId="0" xfId="0" applyFill="1" applyBorder="1" applyAlignment="1" applyProtection="1">
      <alignment horizontal="left" wrapText="1"/>
    </xf>
    <xf numFmtId="0" fontId="0" fillId="0" borderId="0" xfId="0" applyFill="1" applyBorder="1" applyAlignment="1" applyProtection="1">
      <alignment horizontal="left" wrapText="1"/>
    </xf>
    <xf numFmtId="0" fontId="2" fillId="2" borderId="0" xfId="0" applyFont="1" applyFill="1" applyBorder="1" applyProtection="1"/>
    <xf numFmtId="0" fontId="0" fillId="0" borderId="0" xfId="0" applyFill="1" applyBorder="1" applyAlignment="1" applyProtection="1">
      <alignment vertical="top" wrapText="1"/>
    </xf>
    <xf numFmtId="0" fontId="0" fillId="2" borderId="0"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2" borderId="1" xfId="0" applyFill="1" applyBorder="1" applyAlignment="1" applyProtection="1">
      <alignment horizontal="center"/>
      <protection locked="0"/>
    </xf>
    <xf numFmtId="0" fontId="0" fillId="2" borderId="1" xfId="0" applyFill="1" applyBorder="1" applyAlignment="1" applyProtection="1">
      <alignment horizontal="left" vertical="top"/>
      <protection locked="0"/>
    </xf>
    <xf numFmtId="164" fontId="0" fillId="3" borderId="1" xfId="1" applyNumberFormat="1" applyFont="1" applyFill="1" applyBorder="1" applyAlignment="1" applyProtection="1">
      <alignment horizontal="center" vertical="center"/>
    </xf>
    <xf numFmtId="0" fontId="0" fillId="2" borderId="48" xfId="0" applyFill="1" applyBorder="1" applyProtection="1">
      <protection locked="0"/>
    </xf>
    <xf numFmtId="0" fontId="0" fillId="2" borderId="9" xfId="0" applyFill="1" applyBorder="1" applyProtection="1">
      <protection locked="0"/>
    </xf>
    <xf numFmtId="0" fontId="0" fillId="0" borderId="9" xfId="0" applyBorder="1" applyProtection="1">
      <protection locked="0"/>
    </xf>
    <xf numFmtId="0" fontId="0" fillId="2" borderId="5" xfId="0" applyFill="1" applyBorder="1" applyProtection="1">
      <protection locked="0"/>
    </xf>
    <xf numFmtId="0" fontId="0" fillId="0" borderId="5" xfId="0" applyBorder="1" applyProtection="1">
      <protection locked="0"/>
    </xf>
    <xf numFmtId="0" fontId="0" fillId="0" borderId="24" xfId="0" applyBorder="1" applyProtection="1">
      <protection locked="0"/>
    </xf>
    <xf numFmtId="0" fontId="0" fillId="2" borderId="9" xfId="0" applyFill="1" applyBorder="1" applyAlignment="1" applyProtection="1">
      <protection locked="0"/>
    </xf>
    <xf numFmtId="0" fontId="0" fillId="2" borderId="5" xfId="0" applyFill="1" applyBorder="1" applyAlignment="1" applyProtection="1">
      <protection locked="0"/>
    </xf>
    <xf numFmtId="0" fontId="0" fillId="2" borderId="44" xfId="0" applyFill="1" applyBorder="1" applyProtection="1">
      <protection locked="0"/>
    </xf>
    <xf numFmtId="0" fontId="0" fillId="2" borderId="44" xfId="0" applyFill="1" applyBorder="1" applyAlignment="1" applyProtection="1">
      <protection locked="0"/>
    </xf>
    <xf numFmtId="164" fontId="0" fillId="2" borderId="9" xfId="1" applyNumberFormat="1" applyFont="1" applyFill="1" applyBorder="1" applyProtection="1">
      <protection locked="0"/>
    </xf>
    <xf numFmtId="166" fontId="0" fillId="2" borderId="9" xfId="0" applyNumberFormat="1" applyFill="1" applyBorder="1" applyAlignment="1" applyProtection="1">
      <alignment horizontal="center"/>
      <protection locked="0"/>
    </xf>
    <xf numFmtId="164" fontId="0" fillId="2" borderId="5" xfId="1" applyNumberFormat="1" applyFont="1" applyFill="1" applyBorder="1" applyProtection="1">
      <protection locked="0"/>
    </xf>
    <xf numFmtId="164" fontId="0" fillId="2" borderId="44" xfId="1" applyNumberFormat="1" applyFont="1" applyFill="1" applyBorder="1" applyProtection="1">
      <protection locked="0"/>
    </xf>
    <xf numFmtId="166" fontId="0" fillId="2" borderId="15" xfId="0" applyNumberFormat="1" applyFill="1" applyBorder="1" applyAlignment="1" applyProtection="1">
      <alignment horizontal="center"/>
      <protection locked="0"/>
    </xf>
    <xf numFmtId="0" fontId="0" fillId="2" borderId="51" xfId="0" applyFill="1" applyBorder="1" applyProtection="1">
      <protection locked="0"/>
    </xf>
    <xf numFmtId="0" fontId="0" fillId="2" borderId="49" xfId="0" applyFill="1" applyBorder="1" applyProtection="1">
      <protection locked="0"/>
    </xf>
    <xf numFmtId="166" fontId="0" fillId="2" borderId="5" xfId="0" applyNumberFormat="1" applyFill="1" applyBorder="1" applyAlignment="1" applyProtection="1">
      <alignment horizontal="center"/>
      <protection locked="0"/>
    </xf>
    <xf numFmtId="165" fontId="0" fillId="2" borderId="5" xfId="3" applyNumberFormat="1" applyFont="1" applyFill="1" applyBorder="1" applyProtection="1">
      <protection locked="0"/>
    </xf>
    <xf numFmtId="0" fontId="0" fillId="2" borderId="0" xfId="0" applyFill="1" applyAlignment="1">
      <alignment horizontal="center"/>
    </xf>
    <xf numFmtId="0" fontId="6" fillId="2" borderId="0" xfId="0" applyFont="1" applyFill="1" applyAlignment="1">
      <alignment horizontal="left"/>
    </xf>
    <xf numFmtId="0" fontId="0" fillId="2" borderId="1" xfId="0" applyFill="1" applyBorder="1" applyAlignment="1" applyProtection="1">
      <protection locked="0"/>
    </xf>
    <xf numFmtId="0" fontId="0" fillId="0" borderId="0" xfId="0" applyAlignment="1">
      <alignment horizontal="center"/>
    </xf>
    <xf numFmtId="167" fontId="0" fillId="2" borderId="5" xfId="1" applyNumberFormat="1" applyFont="1" applyFill="1" applyBorder="1" applyProtection="1">
      <protection locked="0"/>
    </xf>
    <xf numFmtId="169" fontId="0" fillId="2" borderId="5" xfId="1" applyNumberFormat="1" applyFont="1" applyFill="1" applyBorder="1" applyProtection="1">
      <protection locked="0"/>
    </xf>
    <xf numFmtId="167" fontId="0" fillId="2" borderId="9" xfId="1" applyNumberFormat="1" applyFont="1" applyFill="1" applyBorder="1" applyProtection="1">
      <protection locked="0"/>
    </xf>
    <xf numFmtId="167" fontId="0" fillId="0" borderId="9" xfId="1" applyNumberFormat="1" applyFont="1" applyBorder="1" applyProtection="1">
      <protection locked="0"/>
    </xf>
    <xf numFmtId="167" fontId="0" fillId="0" borderId="5" xfId="1" applyNumberFormat="1" applyFont="1" applyBorder="1" applyProtection="1">
      <protection locked="0"/>
    </xf>
    <xf numFmtId="164" fontId="0" fillId="0" borderId="9" xfId="1" applyNumberFormat="1" applyFont="1" applyBorder="1" applyProtection="1">
      <protection locked="0"/>
    </xf>
    <xf numFmtId="164" fontId="0" fillId="0" borderId="5" xfId="1" applyNumberFormat="1" applyFont="1" applyBorder="1" applyProtection="1">
      <protection locked="0"/>
    </xf>
    <xf numFmtId="167" fontId="0" fillId="2" borderId="24" xfId="1" applyNumberFormat="1" applyFont="1" applyFill="1" applyBorder="1" applyProtection="1">
      <protection locked="0"/>
    </xf>
    <xf numFmtId="164" fontId="0" fillId="2" borderId="24" xfId="1" applyNumberFormat="1" applyFont="1" applyFill="1" applyBorder="1" applyProtection="1">
      <protection locked="0"/>
    </xf>
    <xf numFmtId="164" fontId="0" fillId="0" borderId="9" xfId="1" applyNumberFormat="1" applyFont="1" applyBorder="1" applyAlignment="1" applyProtection="1">
      <protection locked="0"/>
    </xf>
    <xf numFmtId="164" fontId="0" fillId="0" borderId="5" xfId="1" applyNumberFormat="1" applyFont="1" applyBorder="1" applyAlignment="1" applyProtection="1">
      <protection locked="0"/>
    </xf>
    <xf numFmtId="164" fontId="0" fillId="0" borderId="24" xfId="1" applyNumberFormat="1" applyFont="1" applyBorder="1" applyAlignment="1" applyProtection="1">
      <protection locked="0"/>
    </xf>
    <xf numFmtId="164" fontId="0" fillId="0" borderId="24" xfId="1" applyNumberFormat="1" applyFont="1" applyBorder="1" applyProtection="1">
      <protection locked="0"/>
    </xf>
    <xf numFmtId="167" fontId="0" fillId="2" borderId="9" xfId="1" applyNumberFormat="1" applyFont="1" applyFill="1" applyBorder="1" applyAlignment="1" applyProtection="1">
      <protection locked="0"/>
    </xf>
    <xf numFmtId="167" fontId="0" fillId="2" borderId="5" xfId="1" applyNumberFormat="1" applyFont="1" applyFill="1" applyBorder="1" applyAlignment="1" applyProtection="1">
      <protection locked="0"/>
    </xf>
    <xf numFmtId="167" fontId="0" fillId="2" borderId="24" xfId="1" applyNumberFormat="1" applyFont="1" applyFill="1" applyBorder="1" applyAlignment="1" applyProtection="1">
      <protection locked="0"/>
    </xf>
    <xf numFmtId="167" fontId="0" fillId="2" borderId="9" xfId="1" applyNumberFormat="1" applyFont="1" applyFill="1" applyBorder="1" applyAlignment="1" applyProtection="1">
      <alignment horizontal="center"/>
      <protection locked="0"/>
    </xf>
    <xf numFmtId="167" fontId="0" fillId="2" borderId="5" xfId="1" applyNumberFormat="1" applyFont="1" applyFill="1" applyBorder="1" applyAlignment="1" applyProtection="1">
      <alignment horizontal="center"/>
      <protection locked="0"/>
    </xf>
    <xf numFmtId="167" fontId="0" fillId="2" borderId="24" xfId="1" applyNumberFormat="1" applyFont="1" applyFill="1" applyBorder="1" applyAlignment="1" applyProtection="1">
      <alignment horizontal="center"/>
      <protection locked="0"/>
    </xf>
    <xf numFmtId="0" fontId="0" fillId="2" borderId="0" xfId="0" applyFill="1" applyBorder="1" applyAlignment="1">
      <alignment horizontal="right"/>
    </xf>
    <xf numFmtId="0" fontId="0" fillId="2" borderId="0" xfId="0" applyFill="1" applyBorder="1" applyAlignment="1">
      <alignment horizontal="left" vertical="top" wrapText="1"/>
    </xf>
    <xf numFmtId="0" fontId="0" fillId="2" borderId="35" xfId="0" applyFill="1" applyBorder="1" applyAlignment="1">
      <alignment horizontal="left" wrapText="1"/>
    </xf>
    <xf numFmtId="0" fontId="0" fillId="2" borderId="0" xfId="0" applyFill="1" applyBorder="1" applyAlignment="1">
      <alignment horizontal="left" wrapText="1"/>
    </xf>
    <xf numFmtId="0" fontId="0" fillId="2" borderId="25" xfId="0" applyFill="1" applyBorder="1" applyAlignment="1">
      <alignment horizontal="left" wrapText="1"/>
    </xf>
    <xf numFmtId="0" fontId="0" fillId="2" borderId="29" xfId="0" applyFill="1" applyBorder="1" applyAlignment="1">
      <alignment horizontal="left"/>
    </xf>
    <xf numFmtId="0" fontId="0" fillId="2" borderId="1" xfId="0" applyFill="1" applyBorder="1" applyAlignment="1">
      <alignment horizontal="left"/>
    </xf>
    <xf numFmtId="0" fontId="10" fillId="2" borderId="0" xfId="0" applyFont="1" applyFill="1" applyBorder="1"/>
    <xf numFmtId="0" fontId="0" fillId="0" borderId="35" xfId="0" applyBorder="1"/>
    <xf numFmtId="0" fontId="14" fillId="2" borderId="0" xfId="0" applyFont="1" applyFill="1" applyAlignment="1"/>
    <xf numFmtId="0" fontId="0" fillId="2" borderId="24" xfId="0" applyFill="1" applyBorder="1" applyAlignment="1">
      <alignment horizontal="center"/>
    </xf>
    <xf numFmtId="0" fontId="0" fillId="2" borderId="0" xfId="0" applyFill="1" applyBorder="1" applyAlignment="1" applyProtection="1">
      <alignment horizontal="left" vertical="top" wrapText="1"/>
    </xf>
    <xf numFmtId="0" fontId="0" fillId="2" borderId="0" xfId="0" applyFill="1" applyAlignment="1">
      <alignment horizontal="right"/>
    </xf>
    <xf numFmtId="0" fontId="0" fillId="2" borderId="40" xfId="0" applyFill="1" applyBorder="1" applyAlignment="1" applyProtection="1">
      <alignment horizontal="center"/>
      <protection locked="0"/>
    </xf>
    <xf numFmtId="0" fontId="0" fillId="2" borderId="41" xfId="0" applyFill="1" applyBorder="1" applyAlignment="1" applyProtection="1">
      <alignment horizontal="center"/>
      <protection locked="0"/>
    </xf>
    <xf numFmtId="164" fontId="0" fillId="2" borderId="41" xfId="1" applyNumberFormat="1" applyFont="1" applyFill="1" applyBorder="1" applyAlignment="1" applyProtection="1">
      <alignment horizontal="center"/>
      <protection locked="0"/>
    </xf>
    <xf numFmtId="44" fontId="0" fillId="2" borderId="41" xfId="2" applyFont="1" applyFill="1" applyBorder="1" applyAlignment="1">
      <alignment horizontal="center"/>
    </xf>
    <xf numFmtId="165" fontId="0" fillId="2" borderId="41" xfId="3" applyNumberFormat="1" applyFont="1" applyFill="1" applyBorder="1" applyAlignment="1" applyProtection="1">
      <alignment horizontal="center"/>
      <protection locked="0"/>
    </xf>
    <xf numFmtId="166" fontId="0" fillId="2" borderId="41" xfId="0" applyNumberFormat="1" applyFill="1" applyBorder="1" applyAlignment="1" applyProtection="1">
      <alignment horizontal="center"/>
      <protection locked="0"/>
    </xf>
    <xf numFmtId="44" fontId="0" fillId="2" borderId="42" xfId="2" applyFont="1" applyFill="1" applyBorder="1" applyAlignment="1">
      <alignment horizontal="center"/>
    </xf>
    <xf numFmtId="0" fontId="0" fillId="2" borderId="43" xfId="0" applyFill="1" applyBorder="1" applyProtection="1">
      <protection locked="0"/>
    </xf>
    <xf numFmtId="44" fontId="0" fillId="2" borderId="44" xfId="2" applyFont="1" applyFill="1" applyBorder="1"/>
    <xf numFmtId="165" fontId="0" fillId="2" borderId="44" xfId="3" applyNumberFormat="1" applyFont="1" applyFill="1" applyBorder="1" applyProtection="1">
      <protection locked="0"/>
    </xf>
    <xf numFmtId="166" fontId="0" fillId="2" borderId="44" xfId="0" applyNumberFormat="1" applyFill="1" applyBorder="1" applyAlignment="1" applyProtection="1">
      <alignment horizontal="center"/>
      <protection locked="0"/>
    </xf>
    <xf numFmtId="44" fontId="0" fillId="2" borderId="45" xfId="2" applyFont="1" applyFill="1" applyBorder="1" applyAlignment="1">
      <alignment horizontal="center"/>
    </xf>
    <xf numFmtId="0" fontId="0" fillId="2" borderId="40" xfId="0" applyFill="1" applyBorder="1" applyProtection="1">
      <protection locked="0"/>
    </xf>
    <xf numFmtId="0" fontId="0" fillId="2" borderId="41" xfId="0" applyFill="1" applyBorder="1" applyAlignment="1" applyProtection="1">
      <protection locked="0"/>
    </xf>
    <xf numFmtId="164" fontId="0" fillId="2" borderId="41" xfId="1" applyNumberFormat="1" applyFont="1" applyFill="1" applyBorder="1" applyProtection="1">
      <protection locked="0"/>
    </xf>
    <xf numFmtId="44" fontId="0" fillId="2" borderId="42" xfId="2" applyFont="1" applyFill="1" applyBorder="1"/>
    <xf numFmtId="0" fontId="0" fillId="2" borderId="14" xfId="0" applyFill="1" applyBorder="1" applyProtection="1">
      <protection locked="0"/>
    </xf>
    <xf numFmtId="44" fontId="0" fillId="2" borderId="16" xfId="2" applyFont="1" applyFill="1" applyBorder="1"/>
    <xf numFmtId="0" fontId="20" fillId="2" borderId="0" xfId="0" applyFont="1" applyFill="1" applyAlignment="1">
      <alignment horizontal="right"/>
    </xf>
    <xf numFmtId="0" fontId="2" fillId="3" borderId="6"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8" xfId="0" applyFont="1" applyFill="1" applyBorder="1" applyAlignment="1" applyProtection="1">
      <alignment horizontal="center"/>
    </xf>
    <xf numFmtId="0" fontId="2" fillId="2" borderId="0" xfId="0" applyFont="1" applyFill="1" applyAlignment="1" applyProtection="1">
      <alignment horizontal="center" vertical="center"/>
    </xf>
    <xf numFmtId="0" fontId="0" fillId="2" borderId="0" xfId="0" applyFill="1" applyAlignment="1" applyProtection="1">
      <alignment horizontal="center" vertical="center"/>
    </xf>
    <xf numFmtId="0" fontId="15" fillId="2" borderId="0" xfId="4" applyFill="1" applyAlignment="1" applyProtection="1">
      <alignment horizontal="center" vertical="center"/>
      <protection locked="0"/>
    </xf>
    <xf numFmtId="0" fontId="15" fillId="2" borderId="0" xfId="4" quotePrefix="1" applyFill="1" applyAlignment="1" applyProtection="1">
      <alignment horizontal="center" vertical="center"/>
      <protection locked="0"/>
    </xf>
    <xf numFmtId="0" fontId="5" fillId="4" borderId="17" xfId="0" applyFont="1" applyFill="1" applyBorder="1" applyAlignment="1" applyProtection="1">
      <alignment horizontal="center" vertical="center"/>
    </xf>
    <xf numFmtId="0" fontId="5" fillId="4" borderId="18" xfId="0" applyFont="1" applyFill="1" applyBorder="1" applyAlignment="1" applyProtection="1">
      <alignment horizontal="center" vertical="center"/>
    </xf>
    <xf numFmtId="0" fontId="5" fillId="4" borderId="19" xfId="0" applyFont="1" applyFill="1" applyBorder="1" applyAlignment="1" applyProtection="1">
      <alignment horizontal="center" vertical="center"/>
    </xf>
    <xf numFmtId="0" fontId="5" fillId="4" borderId="20" xfId="0" applyFont="1" applyFill="1" applyBorder="1" applyAlignment="1" applyProtection="1">
      <alignment horizontal="center" vertical="center"/>
    </xf>
    <xf numFmtId="0" fontId="5" fillId="4" borderId="21" xfId="0" applyFont="1" applyFill="1" applyBorder="1" applyAlignment="1" applyProtection="1">
      <alignment horizontal="center" vertical="center"/>
    </xf>
    <xf numFmtId="0" fontId="5" fillId="4" borderId="22" xfId="0" applyFont="1" applyFill="1" applyBorder="1" applyAlignment="1" applyProtection="1">
      <alignment horizontal="center" vertical="center"/>
    </xf>
    <xf numFmtId="0" fontId="2" fillId="6" borderId="40" xfId="0" applyFont="1" applyFill="1" applyBorder="1" applyAlignment="1" applyProtection="1">
      <alignment horizontal="center" vertical="center"/>
    </xf>
    <xf numFmtId="0" fontId="2" fillId="6" borderId="49" xfId="0" applyFont="1" applyFill="1" applyBorder="1" applyAlignment="1" applyProtection="1">
      <alignment horizontal="center" vertical="center"/>
    </xf>
    <xf numFmtId="0" fontId="2" fillId="6" borderId="43" xfId="0" applyFont="1" applyFill="1" applyBorder="1" applyAlignment="1" applyProtection="1">
      <alignment horizontal="center" vertical="center"/>
    </xf>
    <xf numFmtId="0" fontId="2" fillId="6" borderId="41" xfId="0" applyFont="1" applyFill="1" applyBorder="1" applyAlignment="1" applyProtection="1">
      <alignment horizontal="center" wrapText="1"/>
    </xf>
    <xf numFmtId="0" fontId="2" fillId="6" borderId="5" xfId="0" applyFont="1" applyFill="1" applyBorder="1" applyAlignment="1" applyProtection="1">
      <alignment horizontal="center" wrapText="1"/>
    </xf>
    <xf numFmtId="0" fontId="2" fillId="6" borderId="42" xfId="0" applyFont="1" applyFill="1" applyBorder="1" applyAlignment="1" applyProtection="1">
      <alignment horizontal="center" wrapText="1"/>
    </xf>
    <xf numFmtId="0" fontId="2" fillId="6" borderId="50" xfId="0" applyFont="1" applyFill="1" applyBorder="1" applyAlignment="1" applyProtection="1">
      <alignment horizontal="center" wrapText="1"/>
    </xf>
    <xf numFmtId="0" fontId="5" fillId="4" borderId="23"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0" fillId="2" borderId="0" xfId="0" quotePrefix="1" applyFill="1" applyAlignment="1" applyProtection="1">
      <alignment horizontal="center"/>
    </xf>
    <xf numFmtId="0" fontId="0" fillId="2" borderId="0" xfId="0" applyFill="1" applyAlignment="1" applyProtection="1">
      <alignment horizontal="center"/>
    </xf>
    <xf numFmtId="0" fontId="0" fillId="2" borderId="29" xfId="0" applyFill="1" applyBorder="1" applyAlignment="1" applyProtection="1">
      <alignment horizontal="center"/>
    </xf>
    <xf numFmtId="0" fontId="0" fillId="2" borderId="30" xfId="0" applyFill="1" applyBorder="1" applyAlignment="1" applyProtection="1">
      <alignment horizontal="center"/>
    </xf>
    <xf numFmtId="0" fontId="0" fillId="2" borderId="1" xfId="0" applyFill="1" applyBorder="1" applyAlignment="1" applyProtection="1">
      <alignment horizontal="center"/>
    </xf>
    <xf numFmtId="0" fontId="0" fillId="2" borderId="5" xfId="0" applyFill="1" applyBorder="1" applyAlignment="1" applyProtection="1">
      <alignment horizontal="center"/>
    </xf>
    <xf numFmtId="0" fontId="0" fillId="2" borderId="0" xfId="0" applyFill="1" applyBorder="1" applyAlignment="1" applyProtection="1">
      <alignment horizontal="left" vertical="top" wrapText="1"/>
    </xf>
    <xf numFmtId="0" fontId="0" fillId="2" borderId="0" xfId="0" applyFill="1" applyBorder="1" applyAlignment="1" applyProtection="1">
      <alignment horizontal="left"/>
    </xf>
    <xf numFmtId="0" fontId="0" fillId="2" borderId="0" xfId="0" applyFill="1" applyBorder="1" applyAlignment="1" applyProtection="1">
      <alignment horizontal="left" wrapText="1"/>
    </xf>
    <xf numFmtId="0" fontId="0" fillId="2" borderId="1" xfId="0" applyFill="1" applyBorder="1" applyAlignment="1" applyProtection="1">
      <alignment horizontal="left" vertical="top"/>
      <protection locked="0"/>
    </xf>
    <xf numFmtId="0" fontId="0" fillId="2" borderId="0" xfId="0" applyFill="1" applyAlignment="1">
      <alignment horizontal="center"/>
    </xf>
    <xf numFmtId="0" fontId="0" fillId="2" borderId="0" xfId="0" applyFill="1" applyBorder="1" applyAlignment="1">
      <alignment horizontal="right"/>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vertical="top"/>
      <protection locked="0"/>
    </xf>
    <xf numFmtId="43" fontId="0" fillId="3" borderId="1" xfId="1" applyNumberFormat="1" applyFont="1" applyFill="1" applyBorder="1" applyAlignment="1" applyProtection="1">
      <alignment horizontal="center"/>
      <protection locked="0"/>
    </xf>
    <xf numFmtId="0" fontId="15" fillId="2" borderId="0" xfId="4" applyFill="1" applyAlignment="1" applyProtection="1">
      <alignment horizontal="left"/>
      <protection locked="0"/>
    </xf>
    <xf numFmtId="0" fontId="13" fillId="2" borderId="17" xfId="0" applyFont="1" applyFill="1" applyBorder="1" applyAlignment="1">
      <alignment horizontal="left"/>
    </xf>
    <xf numFmtId="0" fontId="13" fillId="2" borderId="18" xfId="0" applyFont="1" applyFill="1" applyBorder="1" applyAlignment="1">
      <alignment horizontal="left"/>
    </xf>
    <xf numFmtId="0" fontId="13" fillId="2" borderId="19" xfId="0" applyFont="1" applyFill="1" applyBorder="1" applyAlignment="1">
      <alignment horizontal="left"/>
    </xf>
    <xf numFmtId="0" fontId="13" fillId="2" borderId="23" xfId="0" applyFont="1" applyFill="1" applyBorder="1" applyAlignment="1">
      <alignment horizontal="left"/>
    </xf>
    <xf numFmtId="0" fontId="13" fillId="2" borderId="0" xfId="0" applyFont="1" applyFill="1" applyBorder="1" applyAlignment="1">
      <alignment horizontal="left"/>
    </xf>
    <xf numFmtId="0" fontId="13" fillId="2" borderId="36" xfId="0" applyFont="1" applyFill="1" applyBorder="1" applyAlignment="1">
      <alignment horizontal="left"/>
    </xf>
    <xf numFmtId="44" fontId="0" fillId="3" borderId="1" xfId="2"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48" xfId="0" applyFill="1" applyBorder="1" applyAlignment="1" applyProtection="1">
      <alignment horizontal="center"/>
      <protection locked="0"/>
    </xf>
    <xf numFmtId="164" fontId="0" fillId="3" borderId="1" xfId="1" applyNumberFormat="1" applyFont="1" applyFill="1" applyBorder="1" applyAlignment="1" applyProtection="1">
      <alignment horizontal="center"/>
      <protection locked="0"/>
    </xf>
    <xf numFmtId="0" fontId="18" fillId="0" borderId="0" xfId="0" applyFont="1" applyAlignment="1">
      <alignment horizontal="left" vertical="top" wrapText="1"/>
    </xf>
    <xf numFmtId="14" fontId="0" fillId="3" borderId="1" xfId="0" applyNumberFormat="1" applyFill="1" applyBorder="1" applyAlignment="1" applyProtection="1">
      <alignment horizontal="center"/>
      <protection locked="0"/>
    </xf>
    <xf numFmtId="0" fontId="0" fillId="2" borderId="0" xfId="0" applyFill="1" applyAlignment="1">
      <alignment horizontal="left"/>
    </xf>
    <xf numFmtId="0" fontId="0" fillId="2" borderId="0" xfId="0" applyFill="1" applyAlignment="1">
      <alignment horizontal="right"/>
    </xf>
    <xf numFmtId="44" fontId="0" fillId="2" borderId="1" xfId="2" applyFont="1" applyFill="1" applyBorder="1" applyAlignment="1" applyProtection="1">
      <alignment horizontal="center"/>
    </xf>
    <xf numFmtId="43" fontId="0" fillId="2" borderId="1" xfId="1" applyFont="1" applyFill="1" applyBorder="1" applyAlignment="1" applyProtection="1">
      <alignment horizontal="center"/>
    </xf>
    <xf numFmtId="43" fontId="0" fillId="2" borderId="1" xfId="1" applyFont="1" applyFill="1" applyBorder="1" applyAlignment="1" applyProtection="1">
      <alignment horizontal="center"/>
      <protection locked="0"/>
    </xf>
    <xf numFmtId="0" fontId="0" fillId="2" borderId="5" xfId="0" applyFill="1" applyBorder="1" applyAlignment="1" applyProtection="1">
      <alignment horizontal="left" vertical="top" wrapText="1"/>
      <protection locked="0"/>
    </xf>
    <xf numFmtId="0" fontId="0" fillId="2" borderId="1" xfId="1" applyNumberFormat="1" applyFont="1" applyFill="1" applyBorder="1" applyAlignment="1" applyProtection="1">
      <alignment horizontal="center"/>
      <protection locked="0"/>
    </xf>
    <xf numFmtId="0" fontId="14" fillId="2" borderId="0" xfId="0" applyFont="1" applyFill="1" applyAlignment="1">
      <alignment horizontal="center"/>
    </xf>
    <xf numFmtId="0" fontId="0" fillId="2" borderId="26" xfId="0" applyFill="1" applyBorder="1" applyAlignment="1">
      <alignment horizontal="left"/>
    </xf>
    <xf numFmtId="0" fontId="0" fillId="2" borderId="27" xfId="0" applyFill="1" applyBorder="1" applyAlignment="1">
      <alignment horizontal="left"/>
    </xf>
    <xf numFmtId="0" fontId="0" fillId="2" borderId="28" xfId="0" applyFill="1" applyBorder="1" applyAlignment="1">
      <alignment horizontal="left"/>
    </xf>
    <xf numFmtId="0" fontId="0" fillId="2" borderId="29" xfId="0" applyFill="1" applyBorder="1" applyAlignment="1">
      <alignment horizontal="left"/>
    </xf>
    <xf numFmtId="0" fontId="0" fillId="2" borderId="1" xfId="0" applyFill="1" applyBorder="1" applyAlignment="1">
      <alignment horizontal="left"/>
    </xf>
    <xf numFmtId="0" fontId="0" fillId="2" borderId="30" xfId="0" applyFill="1" applyBorder="1" applyAlignment="1">
      <alignment horizontal="left"/>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0" fillId="2" borderId="33" xfId="0" applyFill="1" applyBorder="1" applyAlignment="1">
      <alignment horizontal="center"/>
    </xf>
    <xf numFmtId="0" fontId="0" fillId="2" borderId="34" xfId="0" applyFill="1" applyBorder="1" applyAlignment="1">
      <alignment horizontal="center"/>
    </xf>
    <xf numFmtId="0" fontId="0" fillId="2" borderId="31" xfId="0" applyFill="1" applyBorder="1" applyAlignment="1">
      <alignment horizontal="center"/>
    </xf>
    <xf numFmtId="0" fontId="2" fillId="3" borderId="12"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2" borderId="35" xfId="0" applyFill="1" applyBorder="1" applyAlignment="1">
      <alignment horizontal="left" wrapText="1"/>
    </xf>
    <xf numFmtId="0" fontId="0" fillId="2" borderId="0" xfId="0" applyFill="1" applyBorder="1" applyAlignment="1">
      <alignment horizontal="left" wrapText="1"/>
    </xf>
    <xf numFmtId="0" fontId="0" fillId="2" borderId="25" xfId="0" applyFill="1" applyBorder="1" applyAlignment="1">
      <alignment horizontal="left" wrapText="1"/>
    </xf>
    <xf numFmtId="0" fontId="2" fillId="3" borderId="17"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5" xfId="0" applyFont="1" applyFill="1" applyBorder="1" applyAlignment="1">
      <alignment horizontal="center" vertical="center" wrapText="1"/>
    </xf>
    <xf numFmtId="44" fontId="0" fillId="2" borderId="9" xfId="2" applyFont="1" applyFill="1" applyBorder="1" applyAlignment="1">
      <alignment horizontal="center"/>
    </xf>
    <xf numFmtId="0" fontId="0" fillId="2" borderId="9" xfId="0" applyFill="1" applyBorder="1" applyAlignment="1" applyProtection="1">
      <alignment horizontal="center"/>
      <protection locked="0"/>
    </xf>
    <xf numFmtId="0" fontId="0" fillId="2" borderId="5" xfId="0" applyFill="1" applyBorder="1" applyAlignment="1" applyProtection="1">
      <alignment horizontal="center"/>
      <protection locked="0"/>
    </xf>
    <xf numFmtId="44" fontId="0" fillId="2" borderId="5" xfId="2" applyFont="1" applyFill="1" applyBorder="1" applyAlignment="1">
      <alignment horizontal="center"/>
    </xf>
    <xf numFmtId="0" fontId="0" fillId="2" borderId="5" xfId="0" applyFill="1" applyBorder="1" applyAlignment="1">
      <alignment horizontal="center"/>
    </xf>
    <xf numFmtId="0" fontId="0" fillId="7" borderId="5" xfId="0" applyFill="1" applyBorder="1" applyAlignment="1">
      <alignment horizontal="center"/>
    </xf>
    <xf numFmtId="44" fontId="0" fillId="0" borderId="5" xfId="2" applyFont="1" applyBorder="1" applyAlignment="1">
      <alignment horizontal="center"/>
    </xf>
    <xf numFmtId="44" fontId="0" fillId="0" borderId="9" xfId="2" applyFont="1" applyBorder="1" applyAlignment="1">
      <alignment horizontal="center"/>
    </xf>
    <xf numFmtId="0" fontId="0" fillId="2" borderId="30" xfId="0" applyFill="1" applyBorder="1" applyAlignment="1" applyProtection="1">
      <alignment horizontal="center"/>
      <protection locked="0"/>
    </xf>
    <xf numFmtId="0" fontId="0" fillId="2" borderId="46" xfId="0" applyFill="1" applyBorder="1" applyAlignment="1">
      <alignment horizontal="center"/>
    </xf>
    <xf numFmtId="0" fontId="0" fillId="2" borderId="47" xfId="0" applyFill="1" applyBorder="1" applyAlignment="1">
      <alignment horizontal="center"/>
    </xf>
    <xf numFmtId="0" fontId="0" fillId="2" borderId="29" xfId="0" applyFill="1" applyBorder="1" applyAlignment="1">
      <alignment horizontal="left" wrapText="1"/>
    </xf>
    <xf numFmtId="0" fontId="0" fillId="2" borderId="1" xfId="0" applyFill="1" applyBorder="1" applyAlignment="1">
      <alignment horizontal="left" wrapText="1"/>
    </xf>
    <xf numFmtId="0" fontId="0" fillId="2" borderId="30" xfId="0" applyFill="1" applyBorder="1" applyAlignment="1">
      <alignment horizontal="left" wrapText="1"/>
    </xf>
    <xf numFmtId="0" fontId="7" fillId="5" borderId="17" xfId="0" applyFont="1" applyFill="1" applyBorder="1" applyAlignment="1">
      <alignment horizontal="center"/>
    </xf>
    <xf numFmtId="0" fontId="7" fillId="5" borderId="18" xfId="0" applyFont="1" applyFill="1" applyBorder="1" applyAlignment="1">
      <alignment horizontal="center"/>
    </xf>
    <xf numFmtId="0" fontId="7" fillId="5" borderId="19" xfId="0" applyFont="1" applyFill="1" applyBorder="1" applyAlignment="1">
      <alignment horizontal="center"/>
    </xf>
    <xf numFmtId="0" fontId="7" fillId="5" borderId="20" xfId="0" applyFont="1" applyFill="1" applyBorder="1" applyAlignment="1">
      <alignment horizontal="center"/>
    </xf>
    <xf numFmtId="0" fontId="7" fillId="5" borderId="21" xfId="0" applyFont="1" applyFill="1" applyBorder="1" applyAlignment="1">
      <alignment horizontal="center"/>
    </xf>
    <xf numFmtId="0" fontId="7" fillId="5" borderId="22" xfId="0" applyFont="1" applyFill="1" applyBorder="1" applyAlignment="1">
      <alignment horizontal="center"/>
    </xf>
    <xf numFmtId="0" fontId="8" fillId="4" borderId="37"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37"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22" xfId="0" applyFont="1" applyFill="1" applyBorder="1" applyAlignment="1">
      <alignment horizontal="center" vertical="center"/>
    </xf>
    <xf numFmtId="0" fontId="0" fillId="6" borderId="29" xfId="0" applyFill="1" applyBorder="1" applyAlignment="1">
      <alignment horizontal="center"/>
    </xf>
    <xf numFmtId="0" fontId="0" fillId="6" borderId="1" xfId="0" applyFill="1" applyBorder="1" applyAlignment="1">
      <alignment horizontal="center"/>
    </xf>
    <xf numFmtId="0" fontId="0" fillId="6" borderId="30"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left" wrapText="1"/>
    </xf>
    <xf numFmtId="164" fontId="0" fillId="2" borderId="5" xfId="1" applyNumberFormat="1" applyFont="1" applyFill="1" applyBorder="1" applyAlignment="1" applyProtection="1">
      <alignment horizontal="center"/>
      <protection locked="0"/>
    </xf>
    <xf numFmtId="167" fontId="0" fillId="2" borderId="5" xfId="1" applyNumberFormat="1" applyFont="1" applyFill="1" applyBorder="1" applyAlignment="1" applyProtection="1">
      <alignment horizontal="center"/>
      <protection locked="0"/>
    </xf>
    <xf numFmtId="0" fontId="0" fillId="6" borderId="26" xfId="0" applyFill="1" applyBorder="1" applyAlignment="1">
      <alignment horizontal="center"/>
    </xf>
    <xf numFmtId="0" fontId="0" fillId="6" borderId="27" xfId="0" applyFill="1" applyBorder="1" applyAlignment="1">
      <alignment horizontal="center"/>
    </xf>
    <xf numFmtId="0" fontId="0" fillId="6" borderId="28" xfId="0" applyFill="1" applyBorder="1" applyAlignment="1">
      <alignment horizontal="center"/>
    </xf>
    <xf numFmtId="0" fontId="0" fillId="6" borderId="33" xfId="0" applyFill="1" applyBorder="1" applyAlignment="1">
      <alignment horizontal="center"/>
    </xf>
    <xf numFmtId="0" fontId="0" fillId="6" borderId="34" xfId="0" applyFill="1" applyBorder="1" applyAlignment="1">
      <alignment horizontal="center"/>
    </xf>
    <xf numFmtId="0" fontId="0" fillId="6" borderId="31" xfId="0" applyFill="1" applyBorder="1" applyAlignment="1">
      <alignment horizontal="center"/>
    </xf>
    <xf numFmtId="0" fontId="8" fillId="4" borderId="11" xfId="0" applyFont="1" applyFill="1" applyBorder="1" applyAlignment="1">
      <alignment horizontal="center" vertical="center"/>
    </xf>
    <xf numFmtId="0" fontId="8" fillId="4" borderId="5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45" xfId="0" applyFont="1" applyFill="1" applyBorder="1" applyAlignment="1">
      <alignment horizontal="center" vertical="center"/>
    </xf>
    <xf numFmtId="0" fontId="0" fillId="6" borderId="9" xfId="0" applyFill="1" applyBorder="1" applyAlignment="1">
      <alignment horizontal="center"/>
    </xf>
    <xf numFmtId="0" fontId="0" fillId="0" borderId="5" xfId="0" applyBorder="1" applyAlignment="1">
      <alignment horizontal="center" vertical="center"/>
    </xf>
    <xf numFmtId="0" fontId="0" fillId="0" borderId="5" xfId="0" applyBorder="1" applyAlignment="1">
      <alignment horizontal="center" vertical="center" wrapText="1"/>
    </xf>
    <xf numFmtId="0" fontId="8" fillId="4" borderId="40" xfId="0" applyFont="1" applyFill="1" applyBorder="1" applyAlignment="1">
      <alignment horizontal="center" vertical="center"/>
    </xf>
    <xf numFmtId="0" fontId="8" fillId="4" borderId="49" xfId="0" applyFont="1" applyFill="1" applyBorder="1" applyAlignment="1">
      <alignment horizontal="center" vertical="center"/>
    </xf>
    <xf numFmtId="0" fontId="8" fillId="4" borderId="43" xfId="0" applyFont="1" applyFill="1" applyBorder="1" applyAlignment="1">
      <alignment horizontal="center" vertical="center"/>
    </xf>
    <xf numFmtId="0" fontId="0" fillId="6" borderId="5" xfId="0" applyFill="1" applyBorder="1" applyAlignment="1">
      <alignment horizontal="center"/>
    </xf>
    <xf numFmtId="0" fontId="0" fillId="0" borderId="5" xfId="0" applyBorder="1" applyAlignment="1">
      <alignment horizontal="center"/>
    </xf>
    <xf numFmtId="6" fontId="0" fillId="0" borderId="33" xfId="0" applyNumberFormat="1" applyBorder="1" applyAlignment="1">
      <alignment horizontal="center"/>
    </xf>
    <xf numFmtId="6" fontId="0" fillId="0" borderId="31" xfId="0" applyNumberForma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0" fillId="2" borderId="35" xfId="0" applyFill="1" applyBorder="1" applyAlignment="1">
      <alignment horizontal="left"/>
    </xf>
    <xf numFmtId="0" fontId="0" fillId="2" borderId="0" xfId="0" applyFill="1" applyBorder="1" applyAlignment="1">
      <alignment horizontal="left"/>
    </xf>
    <xf numFmtId="0" fontId="0" fillId="2" borderId="33" xfId="0" applyFill="1" applyBorder="1" applyAlignment="1">
      <alignment horizontal="left"/>
    </xf>
    <xf numFmtId="0" fontId="0" fillId="2" borderId="31" xfId="0" applyFill="1" applyBorder="1" applyAlignment="1">
      <alignment horizontal="left"/>
    </xf>
    <xf numFmtId="0" fontId="0" fillId="2" borderId="9" xfId="0" applyFill="1" applyBorder="1" applyAlignment="1">
      <alignment horizontal="left" wrapText="1"/>
    </xf>
    <xf numFmtId="164" fontId="0" fillId="2" borderId="9" xfId="1" applyNumberFormat="1" applyFont="1" applyFill="1" applyBorder="1" applyAlignment="1" applyProtection="1">
      <alignment horizontal="center"/>
      <protection locked="0"/>
    </xf>
    <xf numFmtId="167" fontId="0" fillId="2" borderId="9" xfId="1" applyNumberFormat="1" applyFont="1" applyFill="1" applyBorder="1" applyAlignment="1" applyProtection="1">
      <alignment horizontal="center"/>
      <protection locked="0"/>
    </xf>
    <xf numFmtId="168" fontId="0" fillId="2" borderId="9" xfId="2" applyNumberFormat="1" applyFont="1" applyFill="1" applyBorder="1" applyAlignment="1">
      <alignment horizontal="center"/>
    </xf>
    <xf numFmtId="168" fontId="0" fillId="2" borderId="5" xfId="2" applyNumberFormat="1" applyFont="1" applyFill="1" applyBorder="1" applyAlignment="1">
      <alignment horizontal="center"/>
    </xf>
    <xf numFmtId="0" fontId="0" fillId="0" borderId="1" xfId="0" applyBorder="1" applyAlignment="1" applyProtection="1">
      <alignment horizontal="center"/>
      <protection locked="0"/>
    </xf>
    <xf numFmtId="0" fontId="0" fillId="0" borderId="30" xfId="0" applyBorder="1" applyAlignment="1" applyProtection="1">
      <alignment horizontal="center"/>
      <protection locked="0"/>
    </xf>
    <xf numFmtId="0" fontId="0" fillId="2" borderId="35" xfId="0" applyFill="1" applyBorder="1" applyAlignment="1">
      <alignment horizontal="center"/>
    </xf>
    <xf numFmtId="0" fontId="0" fillId="2" borderId="0" xfId="0" applyFill="1" applyBorder="1" applyAlignment="1">
      <alignment horizontal="center"/>
    </xf>
    <xf numFmtId="0" fontId="0" fillId="2" borderId="35" xfId="0" applyFill="1" applyBorder="1" applyAlignment="1">
      <alignment horizontal="left" vertical="top" wrapText="1"/>
    </xf>
    <xf numFmtId="0" fontId="0" fillId="2" borderId="0" xfId="0" applyFill="1" applyBorder="1" applyAlignment="1">
      <alignment horizontal="left" vertical="top" wrapText="1"/>
    </xf>
    <xf numFmtId="0" fontId="0" fillId="2" borderId="25" xfId="0" applyFill="1" applyBorder="1" applyAlignment="1">
      <alignment horizontal="left" vertical="top" wrapText="1"/>
    </xf>
    <xf numFmtId="0" fontId="0" fillId="2" borderId="29" xfId="0" applyFill="1" applyBorder="1" applyAlignment="1">
      <alignment horizontal="left" vertical="top" wrapText="1"/>
    </xf>
    <xf numFmtId="0" fontId="0" fillId="2" borderId="1" xfId="0" applyFill="1" applyBorder="1" applyAlignment="1">
      <alignment horizontal="left" vertical="top" wrapText="1"/>
    </xf>
    <xf numFmtId="0" fontId="0" fillId="2" borderId="30" xfId="0" applyFill="1" applyBorder="1" applyAlignment="1">
      <alignment horizontal="left" vertical="top" wrapText="1"/>
    </xf>
    <xf numFmtId="0" fontId="0" fillId="2" borderId="35" xfId="1" applyNumberFormat="1" applyFont="1" applyFill="1" applyBorder="1" applyAlignment="1">
      <alignment horizontal="left" vertical="top" wrapText="1"/>
    </xf>
    <xf numFmtId="0" fontId="0" fillId="2" borderId="0" xfId="1" applyNumberFormat="1" applyFont="1" applyFill="1" applyBorder="1" applyAlignment="1">
      <alignment horizontal="left" vertical="top" wrapText="1"/>
    </xf>
    <xf numFmtId="0" fontId="0" fillId="2" borderId="25" xfId="1" applyNumberFormat="1" applyFont="1" applyFill="1" applyBorder="1" applyAlignment="1">
      <alignment horizontal="left" vertical="top" wrapText="1"/>
    </xf>
    <xf numFmtId="0" fontId="5" fillId="4" borderId="3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5" xfId="0" applyFont="1" applyFill="1" applyBorder="1" applyAlignment="1">
      <alignment horizontal="center" vertical="center"/>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44" fontId="0" fillId="2" borderId="33" xfId="2" applyFont="1" applyFill="1" applyBorder="1" applyAlignment="1">
      <alignment horizontal="center"/>
    </xf>
    <xf numFmtId="44" fontId="0" fillId="2" borderId="31" xfId="2" applyFont="1" applyFill="1" applyBorder="1" applyAlignment="1">
      <alignment horizontal="center"/>
    </xf>
    <xf numFmtId="0" fontId="0" fillId="2" borderId="33" xfId="0" applyFill="1" applyBorder="1" applyAlignment="1" applyProtection="1">
      <alignment horizontal="center"/>
      <protection locked="0"/>
    </xf>
    <xf numFmtId="0" fontId="0" fillId="2" borderId="31" xfId="0" applyFill="1" applyBorder="1" applyAlignment="1" applyProtection="1">
      <alignment horizontal="center"/>
      <protection locked="0"/>
    </xf>
    <xf numFmtId="0" fontId="0" fillId="0" borderId="9" xfId="0" applyBorder="1" applyAlignment="1" applyProtection="1">
      <alignment horizontal="center"/>
      <protection locked="0"/>
    </xf>
    <xf numFmtId="0" fontId="11" fillId="2" borderId="35"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25" xfId="0" applyFont="1" applyFill="1" applyBorder="1" applyAlignment="1">
      <alignment horizontal="left" vertical="top" wrapText="1"/>
    </xf>
    <xf numFmtId="0" fontId="5" fillId="4" borderId="36" xfId="0" applyFont="1" applyFill="1" applyBorder="1" applyAlignment="1">
      <alignment horizontal="center" vertical="center"/>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1" xfId="0" applyBorder="1" applyAlignment="1" applyProtection="1">
      <alignment horizontal="center"/>
      <protection locked="0"/>
    </xf>
    <xf numFmtId="44" fontId="0" fillId="0" borderId="29" xfId="2" applyFont="1" applyBorder="1" applyAlignment="1">
      <alignment horizontal="center"/>
    </xf>
    <xf numFmtId="44" fontId="0" fillId="0" borderId="30" xfId="2" applyFont="1" applyBorder="1" applyAlignment="1">
      <alignment horizont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2" borderId="25" xfId="0" applyFill="1" applyBorder="1" applyAlignment="1">
      <alignment horizontal="left"/>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44" fontId="0" fillId="2" borderId="5" xfId="2" applyFont="1" applyFill="1" applyBorder="1" applyAlignment="1" applyProtection="1">
      <alignment horizontal="center"/>
      <protection locked="0"/>
    </xf>
    <xf numFmtId="44" fontId="0" fillId="2" borderId="9" xfId="2" applyFont="1" applyFill="1" applyBorder="1" applyAlignment="1" applyProtection="1">
      <alignment horizontal="center"/>
      <protection locked="0"/>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45" xfId="0" applyFont="1" applyFill="1" applyBorder="1" applyAlignment="1">
      <alignment horizontal="center" vertical="center"/>
    </xf>
    <xf numFmtId="0" fontId="0" fillId="0" borderId="5" xfId="0" applyBorder="1" applyAlignment="1" applyProtection="1">
      <alignment horizontal="center"/>
      <protection locked="0"/>
    </xf>
    <xf numFmtId="0" fontId="0" fillId="2" borderId="24" xfId="0" applyFill="1" applyBorder="1" applyAlignment="1" applyProtection="1">
      <alignment horizontal="center"/>
      <protection locked="0"/>
    </xf>
    <xf numFmtId="0" fontId="0" fillId="0" borderId="24" xfId="0" applyBorder="1" applyAlignment="1" applyProtection="1">
      <alignment horizontal="center"/>
      <protection locked="0"/>
    </xf>
    <xf numFmtId="0" fontId="0" fillId="2" borderId="24" xfId="0" applyFill="1" applyBorder="1" applyAlignment="1">
      <alignment horizontal="left" wrapText="1"/>
    </xf>
    <xf numFmtId="44" fontId="0" fillId="2" borderId="24" xfId="2" applyFont="1" applyFill="1" applyBorder="1" applyAlignment="1">
      <alignment horizontal="center"/>
    </xf>
    <xf numFmtId="0" fontId="0" fillId="2" borderId="35" xfId="0" applyFill="1" applyBorder="1" applyAlignment="1">
      <alignment vertical="top" wrapText="1"/>
    </xf>
    <xf numFmtId="0" fontId="0" fillId="2" borderId="0" xfId="0" applyFill="1" applyBorder="1" applyAlignment="1">
      <alignment vertical="top" wrapText="1"/>
    </xf>
    <xf numFmtId="0" fontId="0" fillId="2" borderId="25" xfId="0" applyFill="1" applyBorder="1" applyAlignment="1">
      <alignment vertical="top" wrapText="1"/>
    </xf>
    <xf numFmtId="0" fontId="0" fillId="2" borderId="26" xfId="0" applyFill="1" applyBorder="1" applyAlignment="1">
      <alignment wrapText="1"/>
    </xf>
    <xf numFmtId="0" fontId="0" fillId="2" borderId="27" xfId="0" applyFill="1" applyBorder="1" applyAlignment="1">
      <alignment wrapText="1"/>
    </xf>
    <xf numFmtId="44" fontId="0" fillId="2" borderId="24" xfId="2" applyFont="1" applyFill="1" applyBorder="1" applyAlignment="1" applyProtection="1">
      <alignment horizontal="center"/>
      <protection locked="0"/>
    </xf>
    <xf numFmtId="167" fontId="0" fillId="2" borderId="24" xfId="1" applyNumberFormat="1" applyFont="1" applyFill="1" applyBorder="1" applyAlignment="1" applyProtection="1">
      <alignment horizontal="center"/>
      <protection locked="0"/>
    </xf>
    <xf numFmtId="44" fontId="4" fillId="2" borderId="17" xfId="2" applyFont="1" applyFill="1" applyBorder="1" applyAlignment="1">
      <alignment horizontal="center" vertical="center"/>
    </xf>
    <xf numFmtId="44" fontId="4" fillId="2" borderId="18" xfId="2" applyFont="1" applyFill="1" applyBorder="1" applyAlignment="1">
      <alignment horizontal="center" vertical="center"/>
    </xf>
    <xf numFmtId="44" fontId="4" fillId="2" borderId="19" xfId="2" applyFont="1" applyFill="1" applyBorder="1" applyAlignment="1">
      <alignment horizontal="center" vertical="center"/>
    </xf>
    <xf numFmtId="44" fontId="4" fillId="2" borderId="20" xfId="2" applyFont="1" applyFill="1" applyBorder="1" applyAlignment="1">
      <alignment horizontal="center" vertical="center"/>
    </xf>
    <xf numFmtId="44" fontId="4" fillId="2" borderId="21" xfId="2" applyFont="1" applyFill="1" applyBorder="1" applyAlignment="1">
      <alignment horizontal="center" vertical="center"/>
    </xf>
    <xf numFmtId="44" fontId="4" fillId="2" borderId="22" xfId="2" applyFont="1" applyFill="1" applyBorder="1" applyAlignment="1">
      <alignment horizontal="center" vertical="center"/>
    </xf>
    <xf numFmtId="0" fontId="6" fillId="2" borderId="0" xfId="0" applyFont="1" applyFill="1" applyAlignment="1">
      <alignment horizontal="left"/>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7" fillId="2" borderId="0" xfId="0" applyFont="1" applyFill="1" applyAlignment="1">
      <alignment horizontal="left"/>
    </xf>
    <xf numFmtId="0" fontId="0" fillId="2" borderId="35"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0" fillId="2" borderId="49" xfId="0" applyFill="1" applyBorder="1" applyAlignment="1" applyProtection="1">
      <alignment horizontal="center"/>
      <protection locked="0"/>
    </xf>
    <xf numFmtId="0" fontId="0" fillId="2" borderId="43" xfId="0" applyFill="1" applyBorder="1" applyAlignment="1" applyProtection="1">
      <alignment horizontal="center"/>
      <protection locked="0"/>
    </xf>
    <xf numFmtId="0" fontId="0" fillId="2" borderId="44" xfId="0" applyFill="1" applyBorder="1" applyAlignment="1" applyProtection="1">
      <alignment horizontal="center"/>
      <protection locked="0"/>
    </xf>
    <xf numFmtId="0" fontId="2" fillId="3" borderId="50"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5" fillId="4" borderId="49"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50" xfId="0" applyFont="1" applyFill="1" applyBorder="1" applyAlignment="1">
      <alignment horizontal="center" vertical="center"/>
    </xf>
    <xf numFmtId="0" fontId="0" fillId="2" borderId="51" xfId="0" applyFill="1" applyBorder="1" applyAlignment="1" applyProtection="1">
      <alignment horizontal="center"/>
      <protection locked="0"/>
    </xf>
    <xf numFmtId="0" fontId="2" fillId="3" borderId="5"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54" xfId="0" applyFont="1" applyFill="1" applyBorder="1" applyAlignment="1">
      <alignment horizontal="center" vertical="center" wrapText="1"/>
    </xf>
    <xf numFmtId="44" fontId="0" fillId="2" borderId="46" xfId="2" applyFont="1" applyFill="1" applyBorder="1" applyAlignment="1">
      <alignment horizontal="center"/>
    </xf>
    <xf numFmtId="44" fontId="0" fillId="2" borderId="47" xfId="2" applyFont="1" applyFill="1" applyBorder="1" applyAlignment="1">
      <alignment horizontal="center"/>
    </xf>
    <xf numFmtId="165" fontId="0" fillId="2" borderId="46" xfId="3" applyNumberFormat="1" applyFont="1" applyFill="1" applyBorder="1" applyAlignment="1" applyProtection="1">
      <alignment horizontal="center"/>
      <protection locked="0"/>
    </xf>
    <xf numFmtId="165" fontId="0" fillId="2" borderId="47" xfId="3" applyNumberFormat="1" applyFont="1" applyFill="1" applyBorder="1" applyAlignment="1" applyProtection="1">
      <alignment horizontal="center"/>
      <protection locked="0"/>
    </xf>
    <xf numFmtId="44" fontId="0" fillId="2" borderId="29" xfId="2" applyFont="1" applyFill="1" applyBorder="1" applyAlignment="1">
      <alignment horizontal="center"/>
    </xf>
    <xf numFmtId="44" fontId="0" fillId="2" borderId="30" xfId="2" applyFont="1" applyFill="1" applyBorder="1" applyAlignment="1">
      <alignment horizontal="center"/>
    </xf>
    <xf numFmtId="165" fontId="0" fillId="2" borderId="33" xfId="3" applyNumberFormat="1" applyFont="1" applyFill="1" applyBorder="1" applyAlignment="1" applyProtection="1">
      <alignment horizontal="center"/>
      <protection locked="0"/>
    </xf>
    <xf numFmtId="165" fontId="0" fillId="2" borderId="31" xfId="3" applyNumberFormat="1" applyFont="1" applyFill="1" applyBorder="1" applyAlignment="1" applyProtection="1">
      <alignment horizontal="center"/>
      <protection locked="0"/>
    </xf>
    <xf numFmtId="0" fontId="15" fillId="2" borderId="0" xfId="4" applyFill="1" applyBorder="1" applyAlignment="1" applyProtection="1">
      <alignment horizontal="left"/>
      <protection locked="0"/>
    </xf>
    <xf numFmtId="44" fontId="0" fillId="2" borderId="38" xfId="2" applyFont="1" applyFill="1" applyBorder="1" applyAlignment="1">
      <alignment horizontal="center"/>
    </xf>
    <xf numFmtId="44" fontId="0" fillId="2" borderId="39" xfId="2" applyFont="1" applyFill="1" applyBorder="1" applyAlignment="1">
      <alignment horizontal="center"/>
    </xf>
    <xf numFmtId="165" fontId="0" fillId="2" borderId="56" xfId="3" applyNumberFormat="1" applyFont="1" applyFill="1" applyBorder="1" applyAlignment="1" applyProtection="1">
      <alignment horizontal="center"/>
      <protection locked="0"/>
    </xf>
    <xf numFmtId="165" fontId="0" fillId="2" borderId="57" xfId="3" applyNumberFormat="1" applyFont="1" applyFill="1" applyBorder="1" applyAlignment="1" applyProtection="1">
      <alignment horizontal="center"/>
      <protection locked="0"/>
    </xf>
    <xf numFmtId="0" fontId="0" fillId="2" borderId="41" xfId="0" applyFill="1" applyBorder="1" applyAlignment="1" applyProtection="1">
      <alignment horizontal="center"/>
      <protection locked="0"/>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local.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857251</xdr:colOff>
      <xdr:row>2</xdr:row>
      <xdr:rowOff>23812</xdr:rowOff>
    </xdr:from>
    <xdr:to>
      <xdr:col>7</xdr:col>
      <xdr:colOff>628650</xdr:colOff>
      <xdr:row>5</xdr:row>
      <xdr:rowOff>142875</xdr:rowOff>
    </xdr:to>
    <xdr:sp macro="" textlink="">
      <xdr:nvSpPr>
        <xdr:cNvPr id="3" name="TextBox 2">
          <a:extLst>
            <a:ext uri="{FF2B5EF4-FFF2-40B4-BE49-F238E27FC236}">
              <a16:creationId xmlns:a16="http://schemas.microsoft.com/office/drawing/2014/main" id="{2CAACD91-288E-457F-B467-2B01CA26558A}"/>
            </a:ext>
          </a:extLst>
        </xdr:cNvPr>
        <xdr:cNvSpPr txBox="1"/>
      </xdr:nvSpPr>
      <xdr:spPr>
        <a:xfrm>
          <a:off x="6153151" y="404812"/>
          <a:ext cx="3390899" cy="690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none" strike="noStrike" baseline="0">
              <a:solidFill>
                <a:schemeClr val="dk1"/>
              </a:solidFill>
              <a:latin typeface="+mn-lt"/>
              <a:ea typeface="+mn-ea"/>
              <a:cs typeface="+mn-cs"/>
            </a:rPr>
            <a:t>Glencoe Light and Power Commission Business Rebates – 2021</a:t>
          </a:r>
          <a:endParaRPr lang="en-US" sz="1600"/>
        </a:p>
      </xdr:txBody>
    </xdr:sp>
    <xdr:clientData/>
  </xdr:twoCellAnchor>
  <xdr:oneCellAnchor>
    <xdr:from>
      <xdr:col>9</xdr:col>
      <xdr:colOff>0</xdr:colOff>
      <xdr:row>16</xdr:row>
      <xdr:rowOff>161925</xdr:rowOff>
    </xdr:from>
    <xdr:ext cx="184731" cy="264560"/>
    <xdr:sp macro="" textlink="">
      <xdr:nvSpPr>
        <xdr:cNvPr id="4" name="TextBox 3">
          <a:extLst>
            <a:ext uri="{FF2B5EF4-FFF2-40B4-BE49-F238E27FC236}">
              <a16:creationId xmlns:a16="http://schemas.microsoft.com/office/drawing/2014/main" id="{C7035278-4B82-47B4-AC75-DB879A57AE6D}"/>
            </a:ext>
          </a:extLst>
        </xdr:cNvPr>
        <xdr:cNvSpPr txBox="1"/>
      </xdr:nvSpPr>
      <xdr:spPr>
        <a:xfrm>
          <a:off x="6667500"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1</xdr:colOff>
      <xdr:row>8</xdr:row>
      <xdr:rowOff>133350</xdr:rowOff>
    </xdr:from>
    <xdr:ext cx="6591300" cy="7613650"/>
    <xdr:sp macro="" textlink="">
      <xdr:nvSpPr>
        <xdr:cNvPr id="5" name="TextBox 4">
          <a:extLst>
            <a:ext uri="{FF2B5EF4-FFF2-40B4-BE49-F238E27FC236}">
              <a16:creationId xmlns:a16="http://schemas.microsoft.com/office/drawing/2014/main" id="{E2A5397C-A728-4861-9E3C-FADC6EC16DBA}"/>
            </a:ext>
          </a:extLst>
        </xdr:cNvPr>
        <xdr:cNvSpPr txBox="1"/>
      </xdr:nvSpPr>
      <xdr:spPr>
        <a:xfrm>
          <a:off x="1" y="1657350"/>
          <a:ext cx="6591300" cy="7613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n-US" sz="1600" b="1" i="0" u="none" strike="noStrike" baseline="0">
              <a:solidFill>
                <a:srgbClr val="00B050"/>
              </a:solidFill>
              <a:latin typeface="+mn-lt"/>
              <a:ea typeface="+mn-ea"/>
              <a:cs typeface="+mn-cs"/>
            </a:rPr>
            <a:t>Eligibility</a:t>
          </a:r>
          <a:endParaRPr lang="en-US" sz="1600" b="0" i="0" u="none" strike="noStrike" baseline="0">
            <a:solidFill>
              <a:srgbClr val="00B050"/>
            </a:solidFill>
            <a:latin typeface="+mn-lt"/>
            <a:ea typeface="+mn-ea"/>
            <a:cs typeface="+mn-cs"/>
          </a:endParaRPr>
        </a:p>
        <a:p>
          <a:pPr rtl="0"/>
          <a:endParaRPr lang="en-US" sz="1050" b="0" i="0" u="none" strike="noStrike" baseline="0">
            <a:solidFill>
              <a:schemeClr val="tx1"/>
            </a:solidFill>
            <a:latin typeface="+mn-lt"/>
            <a:ea typeface="+mn-ea"/>
            <a:cs typeface="+mn-cs"/>
          </a:endParaRPr>
        </a:p>
        <a:p>
          <a:pPr rtl="0"/>
          <a:r>
            <a:rPr lang="en-US" sz="1050" b="0" i="0" u="none" strike="noStrike" baseline="0">
              <a:solidFill>
                <a:schemeClr val="tx1"/>
              </a:solidFill>
              <a:latin typeface="+mn-lt"/>
              <a:ea typeface="+mn-ea"/>
              <a:cs typeface="+mn-cs"/>
            </a:rPr>
            <a:t>1. Rebate applicant must be an electric customer of Glencoe Light and Power Commission.</a:t>
          </a:r>
        </a:p>
        <a:p>
          <a:pPr rtl="0"/>
          <a:r>
            <a:rPr lang="en-US" sz="1050" b="0" i="0" u="none" strike="noStrike" baseline="0">
              <a:solidFill>
                <a:schemeClr val="tx1"/>
              </a:solidFill>
              <a:latin typeface="+mn-lt"/>
              <a:ea typeface="+mn-ea"/>
              <a:cs typeface="+mn-cs"/>
            </a:rPr>
            <a:t>2. Eligible equipment must be connected to an electric service billed under a commercial or industrial rate class by Glencoe Light and Power.</a:t>
          </a:r>
        </a:p>
        <a:p>
          <a:pPr rtl="0"/>
          <a:r>
            <a:rPr lang="en-US" sz="1050" b="0" i="0" u="none" strike="noStrike" baseline="0">
              <a:solidFill>
                <a:schemeClr val="tx1"/>
              </a:solidFill>
              <a:latin typeface="+mn-lt"/>
              <a:ea typeface="+mn-ea"/>
              <a:cs typeface="+mn-cs"/>
            </a:rPr>
            <a:t>3. This program is applicable only to equipment that meets the detailed equipment specifications and requirements as described in this application and the terms and conditions below.</a:t>
          </a:r>
        </a:p>
        <a:p>
          <a:pPr rtl="0"/>
          <a:r>
            <a:rPr lang="en-US" sz="1050" b="0" i="0" u="none" strike="noStrike" baseline="0">
              <a:solidFill>
                <a:schemeClr val="tx1"/>
              </a:solidFill>
              <a:latin typeface="+mn-lt"/>
              <a:ea typeface="+mn-ea"/>
              <a:cs typeface="+mn-cs"/>
            </a:rPr>
            <a:t>4. All equipment must operate a minimum of 1,500 hours per year to be eligible.</a:t>
          </a:r>
        </a:p>
        <a:p>
          <a:pPr rtl="0"/>
          <a:r>
            <a:rPr lang="en-US" sz="1050" b="0" i="0" u="none" strike="noStrike" baseline="0">
              <a:solidFill>
                <a:schemeClr val="tx1"/>
              </a:solidFill>
              <a:latin typeface="+mn-lt"/>
              <a:ea typeface="+mn-ea"/>
              <a:cs typeface="+mn-cs"/>
            </a:rPr>
            <a:t>5. The installation of energy-efficient equipment must result in a reduction in electric load.</a:t>
          </a:r>
        </a:p>
        <a:p>
          <a:pPr rtl="0"/>
          <a:r>
            <a:rPr lang="en-US" sz="1050" b="0" i="0" u="none" strike="noStrike" baseline="0">
              <a:solidFill>
                <a:schemeClr val="tx1"/>
              </a:solidFill>
              <a:latin typeface="+mn-lt"/>
              <a:ea typeface="+mn-ea"/>
              <a:cs typeface="+mn-cs"/>
            </a:rPr>
            <a:t>6. If any equipment listed in this program is required by code, the offer of an incentive for such equipment is null and void.</a:t>
          </a:r>
        </a:p>
        <a:p>
          <a:pPr rtl="0"/>
          <a:r>
            <a:rPr lang="en-US" sz="1050" b="0" i="0" u="none" strike="noStrike" baseline="0">
              <a:solidFill>
                <a:schemeClr val="tx1"/>
              </a:solidFill>
              <a:latin typeface="+mn-lt"/>
              <a:ea typeface="+mn-ea"/>
              <a:cs typeface="+mn-cs"/>
            </a:rPr>
            <a:t>7. All equipment installations must be permanent.</a:t>
          </a:r>
        </a:p>
        <a:p>
          <a:pPr rtl="0"/>
          <a:endParaRPr lang="en-US" sz="1050" b="0" i="0" u="none" strike="noStrike" baseline="0">
            <a:solidFill>
              <a:schemeClr val="tx1"/>
            </a:solidFill>
            <a:latin typeface="+mn-lt"/>
            <a:ea typeface="+mn-ea"/>
            <a:cs typeface="+mn-cs"/>
          </a:endParaRPr>
        </a:p>
        <a:p>
          <a:pPr rtl="0"/>
          <a:endParaRPr lang="en-US" sz="1050" b="0" i="0" u="none" strike="noStrike" baseline="0">
            <a:solidFill>
              <a:schemeClr val="tx1"/>
            </a:solidFill>
            <a:latin typeface="+mn-lt"/>
            <a:ea typeface="+mn-ea"/>
            <a:cs typeface="+mn-cs"/>
          </a:endParaRPr>
        </a:p>
        <a:p>
          <a:pPr marL="0" indent="0" rtl="0"/>
          <a:r>
            <a:rPr lang="en-US" sz="1600" b="1" i="0" u="none" strike="noStrike" baseline="0">
              <a:solidFill>
                <a:srgbClr val="00B050"/>
              </a:solidFill>
              <a:latin typeface="+mn-lt"/>
              <a:ea typeface="+mn-ea"/>
              <a:cs typeface="+mn-cs"/>
            </a:rPr>
            <a:t>Terms &amp; Conditions</a:t>
          </a:r>
          <a:endParaRPr lang="en-US" sz="1050" b="0" i="0" u="none" strike="noStrike" baseline="0">
            <a:solidFill>
              <a:schemeClr val="tx1"/>
            </a:solidFill>
            <a:latin typeface="+mn-lt"/>
            <a:ea typeface="+mn-ea"/>
            <a:cs typeface="+mn-cs"/>
          </a:endParaRPr>
        </a:p>
        <a:p>
          <a:pPr rtl="0"/>
          <a:endParaRPr lang="en-US" sz="1050" b="0" i="0" u="none" strike="noStrike" baseline="0">
            <a:solidFill>
              <a:schemeClr val="tx1"/>
            </a:solidFill>
            <a:latin typeface="+mn-lt"/>
            <a:ea typeface="+mn-ea"/>
            <a:cs typeface="+mn-cs"/>
          </a:endParaRPr>
        </a:p>
        <a:p>
          <a:pPr rtl="0"/>
          <a:r>
            <a:rPr lang="en-US" sz="1050" b="0" i="0" u="none" strike="noStrike" baseline="0">
              <a:solidFill>
                <a:schemeClr val="tx1"/>
              </a:solidFill>
              <a:latin typeface="+mn-lt"/>
              <a:ea typeface="+mn-ea"/>
              <a:cs typeface="+mn-cs"/>
            </a:rPr>
            <a:t>1. Incentive Offer: Projects, including all required installation, must be completed by December 31, 2021. A signed application and itemized invoices for materials and labor must be submitted to the participating utility at the address indicated within 60 calendar days of project completion.</a:t>
          </a:r>
        </a:p>
        <a:p>
          <a:pPr rtl="0"/>
          <a:endParaRPr lang="en-US" sz="1050" b="0" i="0" u="none" strike="noStrike" baseline="0">
            <a:solidFill>
              <a:schemeClr val="tx1"/>
            </a:solidFill>
            <a:latin typeface="+mn-lt"/>
            <a:ea typeface="+mn-ea"/>
            <a:cs typeface="+mn-cs"/>
          </a:endParaRPr>
        </a:p>
        <a:p>
          <a:pPr rtl="0"/>
          <a:r>
            <a:rPr lang="en-US" sz="1050" b="0" i="0" u="none" strike="noStrike" baseline="0">
              <a:solidFill>
                <a:schemeClr val="tx1"/>
              </a:solidFill>
              <a:latin typeface="+mn-lt"/>
              <a:ea typeface="+mn-ea"/>
              <a:cs typeface="+mn-cs"/>
            </a:rPr>
            <a:t>2. Proof of Purchase: This application must have complete information and be submitted with an invoice(s) itemizing the new equipment purchased and labor costs. </a:t>
          </a:r>
          <a:r>
            <a:rPr lang="en-US" sz="1050" b="1" i="0" u="sng" strike="noStrike" baseline="0">
              <a:solidFill>
                <a:schemeClr val="tx1"/>
              </a:solidFill>
              <a:latin typeface="+mn-lt"/>
              <a:ea typeface="+mn-ea"/>
              <a:cs typeface="+mn-cs"/>
            </a:rPr>
            <a:t>The invoice(s) must indicate date of purchase, size, type, make, model, and total project cost. For lighting, manufacturer (OEM) specification sheets for installed lamps, ballasts, fixtures, sensors, and controls must also be included.</a:t>
          </a:r>
        </a:p>
        <a:p>
          <a:pPr rtl="0"/>
          <a:endParaRPr lang="en-US" sz="1050" b="0" i="0" baseline="0">
            <a:solidFill>
              <a:schemeClr val="tx1"/>
            </a:solidFill>
            <a:effectLst/>
            <a:latin typeface="+mn-lt"/>
            <a:ea typeface="+mn-ea"/>
            <a:cs typeface="+mn-cs"/>
          </a:endParaRPr>
        </a:p>
        <a:p>
          <a:pPr rtl="0"/>
          <a:r>
            <a:rPr lang="en-US" sz="1050" b="0" i="0" baseline="0">
              <a:solidFill>
                <a:schemeClr val="tx1"/>
              </a:solidFill>
              <a:effectLst/>
              <a:latin typeface="+mn-lt"/>
              <a:ea typeface="+mn-ea"/>
              <a:cs typeface="+mn-cs"/>
            </a:rPr>
            <a:t>3. Compliance:</a:t>
          </a:r>
          <a:endParaRPr lang="en-US" sz="1050">
            <a:effectLst/>
          </a:endParaRPr>
        </a:p>
        <a:p>
          <a:pPr rtl="0"/>
          <a:r>
            <a:rPr lang="en-US" sz="1050" b="0" i="0" baseline="0">
              <a:solidFill>
                <a:schemeClr val="tx1"/>
              </a:solidFill>
              <a:effectLst/>
              <a:latin typeface="+mn-lt"/>
              <a:ea typeface="+mn-ea"/>
              <a:cs typeface="+mn-cs"/>
            </a:rPr>
            <a:t>     a) All projects must comply with federal, state, and local codes.</a:t>
          </a:r>
          <a:endParaRPr lang="en-US" sz="1050">
            <a:effectLst/>
          </a:endParaRPr>
        </a:p>
        <a:p>
          <a:pPr rtl="0"/>
          <a:r>
            <a:rPr lang="en-US" sz="1050" b="0" i="0" baseline="0">
              <a:solidFill>
                <a:schemeClr val="tx1"/>
              </a:solidFill>
              <a:effectLst/>
              <a:latin typeface="+mn-lt"/>
              <a:ea typeface="+mn-ea"/>
              <a:cs typeface="+mn-cs"/>
            </a:rPr>
            <a:t>     b) All equipment must be new or retrofitted with new components per the program specifications. Used or rebuilt equipment is not eligible for incentives. Existing equipment must be removed and properly disposed of.</a:t>
          </a:r>
          <a:endParaRPr lang="en-US" sz="1050">
            <a:effectLst/>
          </a:endParaRPr>
        </a:p>
        <a:p>
          <a:pPr rtl="0"/>
          <a:r>
            <a:rPr lang="en-US" sz="1050" b="0" i="0" baseline="0">
              <a:solidFill>
                <a:schemeClr val="tx1"/>
              </a:solidFill>
              <a:effectLst/>
              <a:latin typeface="+mn-lt"/>
              <a:ea typeface="+mn-ea"/>
              <a:cs typeface="+mn-cs"/>
            </a:rPr>
            <a:t>     c) Equipment must meet specification requirements and be purchased, installed and operating prior to submitting an incentive application, unless pre-approval is required. Pre-approval is required for all Custom projects, projects with an estimated rebate greater than $5,000, and lighting projects with more than 50 lights.</a:t>
          </a:r>
          <a:endParaRPr lang="en-US" sz="1050">
            <a:effectLst/>
          </a:endParaRPr>
        </a:p>
        <a:p>
          <a:pPr rtl="0"/>
          <a:r>
            <a:rPr lang="en-US" sz="1050" b="0" i="0" baseline="0">
              <a:solidFill>
                <a:schemeClr val="tx1"/>
              </a:solidFill>
              <a:effectLst/>
              <a:latin typeface="+mn-lt"/>
              <a:ea typeface="+mn-ea"/>
              <a:cs typeface="+mn-cs"/>
            </a:rPr>
            <a:t>     d) Customers may only receive one incentive per piece of qualifying equipment.</a:t>
          </a:r>
          <a:endParaRPr lang="en-US" sz="1050">
            <a:effectLst/>
          </a:endParaRPr>
        </a:p>
        <a:p>
          <a:pPr rtl="0"/>
          <a:r>
            <a:rPr lang="en-US" sz="1050" b="0" i="0" baseline="0">
              <a:solidFill>
                <a:schemeClr val="tx1"/>
              </a:solidFill>
              <a:effectLst/>
              <a:latin typeface="+mn-lt"/>
              <a:ea typeface="+mn-ea"/>
              <a:cs typeface="+mn-cs"/>
            </a:rPr>
            <a:t>     e) Receipt of pre-approval does not guarantee incentive payments will be made. Incentive payments will be made only upon the customer’s satisfaction of all terms and conditions of this program.</a:t>
          </a:r>
          <a:endParaRPr lang="en-US" sz="1050">
            <a:effectLst/>
          </a:endParaRPr>
        </a:p>
        <a:p>
          <a:pPr rtl="0"/>
          <a:r>
            <a:rPr lang="en-US" sz="1050" b="0" i="0" baseline="0">
              <a:solidFill>
                <a:schemeClr val="tx1"/>
              </a:solidFill>
              <a:effectLst/>
              <a:latin typeface="+mn-lt"/>
              <a:ea typeface="+mn-ea"/>
              <a:cs typeface="+mn-cs"/>
            </a:rPr>
            <a:t>     f) All terms and conditions of this application must be satisfied by the customer.</a:t>
          </a:r>
          <a:endParaRPr lang="en-US"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050" b="0" i="0" baseline="0">
            <a:solidFill>
              <a:schemeClr val="tx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50" b="0" i="0" baseline="0">
              <a:solidFill>
                <a:schemeClr val="tx1"/>
              </a:solidFill>
              <a:effectLst/>
              <a:latin typeface="+mn-lt"/>
              <a:ea typeface="+mn-ea"/>
              <a:cs typeface="+mn-cs"/>
            </a:rPr>
            <a:t>4. Payment: Once completed paperwork is submitted, incentive payments are usually made within 6-10 weeks. Incomplete applications will either delay payments or be denied. Glencoe Light and Power reserves the right to refuse payment and participation if the customer or the customer’s contractor violates program rules and procedures.</a:t>
          </a:r>
        </a:p>
        <a:p>
          <a:pPr rtl="0"/>
          <a:endParaRPr lang="en-US" sz="1000" b="1" i="0" u="sng" strike="noStrike" baseline="0">
            <a:solidFill>
              <a:schemeClr val="tx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tx1"/>
              </a:solidFill>
              <a:effectLst/>
              <a:latin typeface="+mn-lt"/>
              <a:ea typeface="+mn-ea"/>
              <a:cs typeface="+mn-cs"/>
            </a:rPr>
            <a:t>5. Inspection: Glencoe Light and Power may conduct an inspection of the customer’s facility to survey any installed projects. All projects exceeding $5,000 of incentives require pre-inspection prior to incentive payment. Glencoe Light and Power may inspect customer records relating to incentives sought by the customer.</a:t>
          </a:r>
          <a:endParaRPr lang="en-US" sz="1000">
            <a:effectLst/>
          </a:endParaRPr>
        </a:p>
        <a:p>
          <a:pPr rtl="0"/>
          <a:endParaRPr lang="en-US" sz="1000" b="1" i="0" u="sng" strike="noStrike" baseline="0">
            <a:solidFill>
              <a:schemeClr val="tx1"/>
            </a:solidFill>
            <a:latin typeface="+mn-lt"/>
            <a:ea typeface="+mn-ea"/>
            <a:cs typeface="+mn-cs"/>
          </a:endParaRPr>
        </a:p>
      </xdr:txBody>
    </xdr:sp>
    <xdr:clientData/>
  </xdr:oneCellAnchor>
  <xdr:oneCellAnchor>
    <xdr:from>
      <xdr:col>1</xdr:col>
      <xdr:colOff>38101</xdr:colOff>
      <xdr:row>49</xdr:row>
      <xdr:rowOff>171450</xdr:rowOff>
    </xdr:from>
    <xdr:ext cx="6524624" cy="7248525"/>
    <xdr:sp macro="" textlink="">
      <xdr:nvSpPr>
        <xdr:cNvPr id="8" name="TextBox 7">
          <a:extLst>
            <a:ext uri="{FF2B5EF4-FFF2-40B4-BE49-F238E27FC236}">
              <a16:creationId xmlns:a16="http://schemas.microsoft.com/office/drawing/2014/main" id="{3568411D-C38F-4705-AC06-DF459044949E}"/>
            </a:ext>
          </a:extLst>
        </xdr:cNvPr>
        <xdr:cNvSpPr txBox="1"/>
      </xdr:nvSpPr>
      <xdr:spPr>
        <a:xfrm>
          <a:off x="3829051" y="9505950"/>
          <a:ext cx="6524624" cy="7248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endParaRPr lang="en-US" sz="1050" b="0" i="0" baseline="0">
            <a:solidFill>
              <a:schemeClr val="tx1"/>
            </a:solidFill>
            <a:effectLst/>
            <a:latin typeface="+mn-lt"/>
            <a:ea typeface="+mn-ea"/>
            <a:cs typeface="+mn-cs"/>
          </a:endParaRPr>
        </a:p>
        <a:p>
          <a:pPr rtl="0"/>
          <a:r>
            <a:rPr lang="en-US" sz="1050" b="0" i="0" baseline="0">
              <a:solidFill>
                <a:schemeClr val="tx1"/>
              </a:solidFill>
              <a:effectLst/>
              <a:latin typeface="+mn-lt"/>
              <a:ea typeface="+mn-ea"/>
              <a:cs typeface="+mn-cs"/>
            </a:rPr>
            <a:t>6. Information Sharing: Glencoe Light and Power reserves the right to publicize your participation in this program, unless you specifically request otherwise in writing.  Information contained in this application may be shared with state boards, commissions, and other departments.</a:t>
          </a:r>
          <a:endParaRPr lang="en-US" sz="1050">
            <a:effectLst/>
          </a:endParaRPr>
        </a:p>
        <a:p>
          <a:pPr rtl="0"/>
          <a:endParaRPr lang="en-US" sz="1050" b="0" i="0" baseline="0">
            <a:solidFill>
              <a:schemeClr val="tx1"/>
            </a:solidFill>
            <a:effectLst/>
            <a:latin typeface="+mn-lt"/>
            <a:ea typeface="+mn-ea"/>
            <a:cs typeface="+mn-cs"/>
          </a:endParaRPr>
        </a:p>
        <a:p>
          <a:pPr rtl="0"/>
          <a:r>
            <a:rPr lang="en-US" sz="1050" b="0" i="0" baseline="0">
              <a:solidFill>
                <a:schemeClr val="tx1"/>
              </a:solidFill>
              <a:effectLst/>
              <a:latin typeface="+mn-lt"/>
              <a:ea typeface="+mn-ea"/>
              <a:cs typeface="+mn-cs"/>
            </a:rPr>
            <a:t>7. Program Discretion: Incentives are available on a first-come, first-served basis. This program and its incentive amounts are subject to change or termination without notice at the discretion of Glencoe Light and Power. Neither pre-approval of a project, nor any other action on behalf of Glencoe Light and Power, will entitle a customer to an incentive payment until the application is finally approved by Glencoe Light and Power.</a:t>
          </a:r>
          <a:endParaRPr lang="en-US" sz="1050">
            <a:effectLst/>
          </a:endParaRPr>
        </a:p>
        <a:p>
          <a:pPr rtl="0"/>
          <a:endParaRPr lang="en-US" sz="1050" b="0" i="0" baseline="0">
            <a:solidFill>
              <a:schemeClr val="tx1"/>
            </a:solidFill>
            <a:effectLst/>
            <a:latin typeface="+mn-lt"/>
            <a:ea typeface="+mn-ea"/>
            <a:cs typeface="+mn-cs"/>
          </a:endParaRPr>
        </a:p>
        <a:p>
          <a:pPr rtl="0"/>
          <a:r>
            <a:rPr lang="en-US" sz="1050" b="0" i="0" baseline="0">
              <a:solidFill>
                <a:schemeClr val="tx1"/>
              </a:solidFill>
              <a:effectLst/>
              <a:latin typeface="+mn-lt"/>
              <a:ea typeface="+mn-ea"/>
              <a:cs typeface="+mn-cs"/>
            </a:rPr>
            <a:t>8. Disclaimers: </a:t>
          </a:r>
          <a:endParaRPr lang="en-US" sz="1050">
            <a:effectLst/>
          </a:endParaRPr>
        </a:p>
        <a:p>
          <a:pPr rtl="0"/>
          <a:r>
            <a:rPr lang="en-US" sz="1050" b="0" i="0" baseline="0">
              <a:solidFill>
                <a:schemeClr val="tx1"/>
              </a:solidFill>
              <a:effectLst/>
              <a:latin typeface="+mn-lt"/>
              <a:ea typeface="+mn-ea"/>
              <a:cs typeface="+mn-cs"/>
            </a:rPr>
            <a:t>     a) Glencoe Light and Power does not endorse any particular manufacturer, product, labor or system design by offering these programs. </a:t>
          </a:r>
          <a:endParaRPr lang="en-US" sz="1050">
            <a:effectLst/>
          </a:endParaRPr>
        </a:p>
        <a:p>
          <a:pPr rtl="0"/>
          <a:r>
            <a:rPr lang="en-US" sz="1050" b="0" i="0" baseline="0">
              <a:solidFill>
                <a:schemeClr val="tx1"/>
              </a:solidFill>
              <a:effectLst/>
              <a:latin typeface="+mn-lt"/>
              <a:ea typeface="+mn-ea"/>
              <a:cs typeface="+mn-cs"/>
            </a:rPr>
            <a:t>     b) Will not be responsible for any tax liability imposed on the customer as a result of the payment of incentives.</a:t>
          </a:r>
          <a:endParaRPr lang="en-US" sz="1050">
            <a:effectLst/>
          </a:endParaRPr>
        </a:p>
        <a:p>
          <a:pPr rtl="0"/>
          <a:r>
            <a:rPr lang="en-US" sz="1050" b="0" i="0" baseline="0">
              <a:solidFill>
                <a:schemeClr val="tx1"/>
              </a:solidFill>
              <a:effectLst/>
              <a:latin typeface="+mn-lt"/>
              <a:ea typeface="+mn-ea"/>
              <a:cs typeface="+mn-cs"/>
            </a:rPr>
            <a:t>     c) Does not expressly or implicitly warrant the installation or performance of installed equipment or any contractor’s quality of work (contact the equipment manufacturer or contractor for warranties).</a:t>
          </a:r>
          <a:endParaRPr lang="en-US" sz="1050">
            <a:effectLst/>
          </a:endParaRPr>
        </a:p>
        <a:p>
          <a:pPr rtl="0"/>
          <a:r>
            <a:rPr lang="en-US" sz="1050" b="0" i="0" baseline="0">
              <a:solidFill>
                <a:schemeClr val="tx1"/>
              </a:solidFill>
              <a:effectLst/>
              <a:latin typeface="+mn-lt"/>
              <a:ea typeface="+mn-ea"/>
              <a:cs typeface="+mn-cs"/>
            </a:rPr>
            <a:t>     d) Is not responsible for the proper disposal/recycling of any waste generated as a result of this project.</a:t>
          </a:r>
          <a:endParaRPr lang="en-US" sz="1050">
            <a:effectLst/>
          </a:endParaRPr>
        </a:p>
        <a:p>
          <a:pPr rtl="0"/>
          <a:r>
            <a:rPr lang="en-US" sz="1050" b="0" i="0" baseline="0">
              <a:solidFill>
                <a:schemeClr val="tx1"/>
              </a:solidFill>
              <a:effectLst/>
              <a:latin typeface="+mn-lt"/>
              <a:ea typeface="+mn-ea"/>
              <a:cs typeface="+mn-cs"/>
            </a:rPr>
            <a:t>     e) Is not liable for any damage, injury, or loss of life arising from, or relating to the removal, installation, or operation of any equipment, or any other action taken by the customer or Glencoe Light and Power, in connection with a project undertaken by the customer under the programs described in this application.</a:t>
          </a:r>
          <a:endParaRPr lang="en-US" sz="1050">
            <a:effectLst/>
          </a:endParaRPr>
        </a:p>
        <a:p>
          <a:pPr rtl="0"/>
          <a:r>
            <a:rPr lang="en-US" sz="1050" b="0" i="0" baseline="0">
              <a:solidFill>
                <a:schemeClr val="tx1"/>
              </a:solidFill>
              <a:effectLst/>
              <a:latin typeface="+mn-lt"/>
              <a:ea typeface="+mn-ea"/>
              <a:cs typeface="+mn-cs"/>
            </a:rPr>
            <a:t>     f) Does not guarantee that a specific level of energy or cost savings will result from the implementation of energy efficiency measures or the use of products funded under this program.</a:t>
          </a:r>
          <a:endParaRPr lang="en-US" sz="1050">
            <a:effectLst/>
          </a:endParaRPr>
        </a:p>
        <a:p>
          <a:pPr rtl="0"/>
          <a:endParaRPr lang="en-US" sz="1050" b="1" i="0" baseline="0">
            <a:solidFill>
              <a:schemeClr val="tx1"/>
            </a:solidFill>
            <a:effectLst/>
            <a:latin typeface="+mn-lt"/>
            <a:ea typeface="+mn-ea"/>
            <a:cs typeface="+mn-cs"/>
          </a:endParaRPr>
        </a:p>
        <a:p>
          <a:pPr rtl="0"/>
          <a:endParaRPr lang="en-US" sz="1050" b="1" i="0" baseline="0">
            <a:solidFill>
              <a:schemeClr val="tx1"/>
            </a:solidFill>
            <a:effectLst/>
            <a:latin typeface="+mn-lt"/>
            <a:ea typeface="+mn-ea"/>
            <a:cs typeface="+mn-cs"/>
          </a:endParaRPr>
        </a:p>
        <a:p>
          <a:pPr marL="0" indent="0" rtl="0"/>
          <a:r>
            <a:rPr lang="en-US" sz="1600" b="1" i="0" u="none" strike="noStrike" baseline="0">
              <a:solidFill>
                <a:srgbClr val="00B050"/>
              </a:solidFill>
              <a:latin typeface="+mn-lt"/>
              <a:ea typeface="+mn-ea"/>
              <a:cs typeface="+mn-cs"/>
            </a:rPr>
            <a:t>Incentive Limit</a:t>
          </a:r>
        </a:p>
        <a:p>
          <a:pPr marL="0" indent="0" rtl="0"/>
          <a:endParaRPr lang="en-US" sz="1600" b="1" i="0" u="none" strike="noStrike" baseline="0">
            <a:solidFill>
              <a:srgbClr val="00B050"/>
            </a:solidFill>
            <a:latin typeface="+mn-lt"/>
            <a:ea typeface="+mn-ea"/>
            <a:cs typeface="+mn-cs"/>
          </a:endParaRPr>
        </a:p>
        <a:p>
          <a:pPr rtl="0"/>
          <a:r>
            <a:rPr lang="en-US" sz="1050" b="0" i="0" baseline="0">
              <a:solidFill>
                <a:schemeClr val="tx1"/>
              </a:solidFill>
              <a:effectLst/>
              <a:latin typeface="+mn-lt"/>
              <a:ea typeface="+mn-ea"/>
              <a:cs typeface="+mn-cs"/>
            </a:rPr>
            <a:t>1. The maximum incentive per project is at the discretion of Glencoe Light and Power and may require approval BEFORE project commencement. Projects exceeding $5,000 of incentives require pre-approval.</a:t>
          </a:r>
        </a:p>
        <a:p>
          <a:pPr rtl="0"/>
          <a:endParaRPr lang="en-US" sz="1050">
            <a:effectLst/>
          </a:endParaRPr>
        </a:p>
        <a:p>
          <a:pPr rtl="0"/>
          <a:r>
            <a:rPr lang="en-US" sz="1050" b="0" i="0" baseline="0">
              <a:solidFill>
                <a:schemeClr val="tx1"/>
              </a:solidFill>
              <a:effectLst/>
              <a:latin typeface="+mn-lt"/>
              <a:ea typeface="+mn-ea"/>
              <a:cs typeface="+mn-cs"/>
            </a:rPr>
            <a:t>2. Total incentive will not exceed </a:t>
          </a:r>
          <a:r>
            <a:rPr lang="en-US" sz="1050" b="0" i="0" u="sng" baseline="0">
              <a:solidFill>
                <a:srgbClr val="FF0000"/>
              </a:solidFill>
              <a:effectLst/>
              <a:latin typeface="+mn-lt"/>
              <a:ea typeface="+mn-ea"/>
              <a:cs typeface="+mn-cs"/>
            </a:rPr>
            <a:t>75% of the project cost</a:t>
          </a:r>
          <a:r>
            <a:rPr lang="en-US" sz="1050" b="0" i="0" baseline="0">
              <a:solidFill>
                <a:schemeClr val="tx1"/>
              </a:solidFill>
              <a:effectLst/>
              <a:latin typeface="+mn-lt"/>
              <a:ea typeface="+mn-ea"/>
              <a:cs typeface="+mn-cs"/>
            </a:rPr>
            <a:t>, including installation costs by a third party. </a:t>
          </a:r>
        </a:p>
        <a:p>
          <a:pPr rtl="0"/>
          <a:endParaRPr lang="en-US" sz="1050">
            <a:effectLst/>
          </a:endParaRPr>
        </a:p>
        <a:p>
          <a:pPr rtl="0"/>
          <a:r>
            <a:rPr lang="en-US" sz="1050" b="0" i="0" baseline="0">
              <a:solidFill>
                <a:schemeClr val="tx1"/>
              </a:solidFill>
              <a:effectLst/>
              <a:latin typeface="+mn-lt"/>
              <a:ea typeface="+mn-ea"/>
              <a:cs typeface="+mn-cs"/>
            </a:rPr>
            <a:t>3. Incentives for particular items of equipment and/or systems are limited as set forth in this application.</a:t>
          </a:r>
        </a:p>
        <a:p>
          <a:pPr rtl="0"/>
          <a:endParaRPr lang="en-US" sz="1050">
            <a:effectLst/>
          </a:endParaRPr>
        </a:p>
        <a:p>
          <a:pPr rtl="0"/>
          <a:r>
            <a:rPr lang="en-US" sz="1050" b="0" i="0" baseline="0">
              <a:solidFill>
                <a:schemeClr val="tx1"/>
              </a:solidFill>
              <a:effectLst/>
              <a:latin typeface="+mn-lt"/>
              <a:ea typeface="+mn-ea"/>
              <a:cs typeface="+mn-cs"/>
            </a:rPr>
            <a:t>4. Lighting projects not fitting this application or if over 50 total fixtures and/or lamps, will be evaluated and processed on a Custom Rebate form. Glencoe reserves the right at any time to decide if a project will be incentivized as a custom or prescriptive project.</a:t>
          </a:r>
          <a:endParaRPr lang="en-US" sz="1050">
            <a:effectLst/>
          </a:endParaRPr>
        </a:p>
        <a:p>
          <a:pPr marL="0" indent="0" rtl="0"/>
          <a:endParaRPr lang="en-US" sz="1050" b="0" i="0" baseline="0">
            <a:solidFill>
              <a:schemeClr val="tx1"/>
            </a:solidFill>
            <a:effectLst/>
            <a:latin typeface="+mn-lt"/>
            <a:ea typeface="+mn-ea"/>
            <a:cs typeface="+mn-cs"/>
          </a:endParaRPr>
        </a:p>
        <a:p>
          <a:pPr marL="0" indent="0" rtl="0"/>
          <a:r>
            <a:rPr lang="en-US" sz="1050" b="0" i="0" baseline="0">
              <a:solidFill>
                <a:schemeClr val="tx1"/>
              </a:solidFill>
              <a:effectLst/>
              <a:latin typeface="+mn-lt"/>
              <a:ea typeface="+mn-ea"/>
              <a:cs typeface="+mn-cs"/>
            </a:rPr>
            <a:t>5. Incentive payments are limited to $25,000 per calendar year per customer. </a:t>
          </a:r>
        </a:p>
        <a:p>
          <a:pPr marL="0" indent="0" rtl="0"/>
          <a:r>
            <a:rPr lang="en-US" sz="1050" b="0" i="0" baseline="0">
              <a:solidFill>
                <a:schemeClr val="tx1"/>
              </a:solidFill>
              <a:effectLst/>
              <a:latin typeface="+mn-lt"/>
              <a:ea typeface="+mn-ea"/>
              <a:cs typeface="+mn-cs"/>
            </a:rPr>
            <a:t>     a) Payments for larger incentives may be allowed at the discretion of Glencoe Light and Power and, if permitted, may be paid in increments over more than one year. Incentives will be paid on a “first-come, first-served” basis.</a:t>
          </a:r>
        </a:p>
        <a:p>
          <a:endParaRPr lang="en-US" sz="1100"/>
        </a:p>
      </xdr:txBody>
    </xdr:sp>
    <xdr:clientData/>
  </xdr:oneCellAnchor>
  <xdr:oneCellAnchor>
    <xdr:from>
      <xdr:col>1</xdr:col>
      <xdr:colOff>28575</xdr:colOff>
      <xdr:row>97</xdr:row>
      <xdr:rowOff>47625</xdr:rowOff>
    </xdr:from>
    <xdr:ext cx="2249527" cy="405367"/>
    <xdr:sp macro="" textlink="">
      <xdr:nvSpPr>
        <xdr:cNvPr id="9" name="TextBox 8">
          <a:extLst>
            <a:ext uri="{FF2B5EF4-FFF2-40B4-BE49-F238E27FC236}">
              <a16:creationId xmlns:a16="http://schemas.microsoft.com/office/drawing/2014/main" id="{BE028C19-F9F3-4EB3-A716-02C9D76EA631}"/>
            </a:ext>
          </a:extLst>
        </xdr:cNvPr>
        <xdr:cNvSpPr txBox="1"/>
      </xdr:nvSpPr>
      <xdr:spPr>
        <a:xfrm>
          <a:off x="2466975" y="18526125"/>
          <a:ext cx="2249527"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i="1"/>
            <a:t>Energy Management</a:t>
          </a:r>
          <a:r>
            <a:rPr lang="en-US" sz="1000" b="1" i="1" baseline="0"/>
            <a:t> Solutions, Inc.</a:t>
          </a:r>
        </a:p>
        <a:p>
          <a:r>
            <a:rPr lang="en-US" sz="1000" b="1" i="1" baseline="0"/>
            <a:t>www.EMSenergy.com   (952) 767-7450</a:t>
          </a:r>
          <a:endParaRPr lang="en-US" sz="1000" b="1" i="1"/>
        </a:p>
      </xdr:txBody>
    </xdr:sp>
    <xdr:clientData/>
  </xdr:oneCellAnchor>
  <xdr:oneCellAnchor>
    <xdr:from>
      <xdr:col>0</xdr:col>
      <xdr:colOff>3790949</xdr:colOff>
      <xdr:row>99</xdr:row>
      <xdr:rowOff>123825</xdr:rowOff>
    </xdr:from>
    <xdr:ext cx="6715125" cy="8067675"/>
    <xdr:sp macro="" textlink="">
      <xdr:nvSpPr>
        <xdr:cNvPr id="12" name="TextBox 11">
          <a:extLst>
            <a:ext uri="{FF2B5EF4-FFF2-40B4-BE49-F238E27FC236}">
              <a16:creationId xmlns:a16="http://schemas.microsoft.com/office/drawing/2014/main" id="{502B4F4C-1B11-438F-9D4A-5973378A482C}"/>
            </a:ext>
          </a:extLst>
        </xdr:cNvPr>
        <xdr:cNvSpPr txBox="1"/>
      </xdr:nvSpPr>
      <xdr:spPr>
        <a:xfrm>
          <a:off x="3790949" y="18983325"/>
          <a:ext cx="6715125" cy="806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n-US" sz="1800" b="1" i="0" u="sng" strike="noStrike" baseline="0">
              <a:solidFill>
                <a:srgbClr val="0070C0"/>
              </a:solidFill>
              <a:latin typeface="+mn-lt"/>
              <a:ea typeface="+mn-ea"/>
              <a:cs typeface="+mn-cs"/>
            </a:rPr>
            <a:t>Compressed Air Leak Study and Fixes:</a:t>
          </a:r>
        </a:p>
        <a:p>
          <a:pPr rtl="0"/>
          <a:endParaRPr lang="en-US" sz="1600" b="1" i="0" u="none" strike="noStrike" baseline="0">
            <a:solidFill>
              <a:srgbClr val="00B050"/>
            </a:solidFill>
            <a:latin typeface="+mn-lt"/>
            <a:ea typeface="+mn-ea"/>
            <a:cs typeface="+mn-cs"/>
          </a:endParaRPr>
        </a:p>
        <a:p>
          <a:pPr rtl="0"/>
          <a:r>
            <a:rPr lang="en-US" sz="1600" b="1" i="0" u="none" strike="noStrike" baseline="0">
              <a:solidFill>
                <a:srgbClr val="00B050"/>
              </a:solidFill>
              <a:latin typeface="+mn-lt"/>
              <a:ea typeface="+mn-ea"/>
              <a:cs typeface="+mn-cs"/>
            </a:rPr>
            <a:t>Eligibility</a:t>
          </a:r>
          <a:endParaRPr lang="en-US" sz="1600" b="0" i="0" u="none" strike="noStrike" baseline="0">
            <a:solidFill>
              <a:srgbClr val="00B050"/>
            </a:solidFill>
            <a:latin typeface="+mn-lt"/>
            <a:ea typeface="+mn-ea"/>
            <a:cs typeface="+mn-cs"/>
          </a:endParaRPr>
        </a:p>
        <a:p>
          <a:pPr rtl="0"/>
          <a:r>
            <a:rPr lang="en-US" sz="1100" b="0" i="0" u="none" strike="noStrike" baseline="0">
              <a:solidFill>
                <a:schemeClr val="tx1"/>
              </a:solidFill>
              <a:latin typeface="+mn-lt"/>
              <a:ea typeface="+mn-ea"/>
              <a:cs typeface="+mn-cs"/>
            </a:rPr>
            <a:t>1) Glencoe Light and Power customers are eligible for the Compressed Air Study funding. The frequency of study incentives is at the discretion of Glencoe Light and Power.</a:t>
          </a:r>
        </a:p>
        <a:p>
          <a:pPr rtl="0"/>
          <a:r>
            <a:rPr lang="en-US" sz="1100" b="0" i="0" u="none" strike="noStrike" baseline="0">
              <a:solidFill>
                <a:schemeClr val="tx1"/>
              </a:solidFill>
              <a:latin typeface="+mn-lt"/>
              <a:ea typeface="+mn-ea"/>
              <a:cs typeface="+mn-cs"/>
            </a:rPr>
            <a:t>2) Customer must be in good standing with Glencoe Light and Power in order to participate.</a:t>
          </a:r>
        </a:p>
        <a:p>
          <a:pPr rtl="0"/>
          <a:endParaRPr lang="en-US" sz="1100" b="1" i="0" u="none" strike="noStrike" baseline="0">
            <a:solidFill>
              <a:schemeClr val="tx1"/>
            </a:solidFill>
            <a:latin typeface="+mn-lt"/>
            <a:ea typeface="+mn-ea"/>
            <a:cs typeface="+mn-cs"/>
          </a:endParaRPr>
        </a:p>
        <a:p>
          <a:pPr rtl="0"/>
          <a:r>
            <a:rPr lang="en-US" sz="1600" b="1" i="0" u="none" strike="noStrike" baseline="0">
              <a:solidFill>
                <a:srgbClr val="00B050"/>
              </a:solidFill>
              <a:latin typeface="+mn-lt"/>
              <a:ea typeface="+mn-ea"/>
              <a:cs typeface="+mn-cs"/>
            </a:rPr>
            <a:t>Requirements</a:t>
          </a:r>
          <a:endParaRPr lang="en-US" sz="1100" b="1" i="0" u="none" strike="noStrike" baseline="0">
            <a:solidFill>
              <a:schemeClr val="tx1"/>
            </a:solidFill>
            <a:latin typeface="+mn-lt"/>
            <a:ea typeface="+mn-ea"/>
            <a:cs typeface="+mn-cs"/>
          </a:endParaRPr>
        </a:p>
        <a:p>
          <a:pPr rtl="0"/>
          <a:r>
            <a:rPr lang="en-US" sz="1100" b="1" i="0" u="none" strike="noStrike" baseline="0">
              <a:solidFill>
                <a:schemeClr val="tx1"/>
              </a:solidFill>
              <a:latin typeface="+mn-lt"/>
              <a:ea typeface="+mn-ea"/>
              <a:cs typeface="+mn-cs"/>
            </a:rPr>
            <a:t>Compressed Air System Requirements</a:t>
          </a:r>
          <a:endParaRPr lang="en-US" sz="1100" b="0" i="0" u="none" strike="noStrike" baseline="0">
            <a:solidFill>
              <a:schemeClr val="tx1"/>
            </a:solidFill>
            <a:latin typeface="+mn-lt"/>
            <a:ea typeface="+mn-ea"/>
            <a:cs typeface="+mn-cs"/>
          </a:endParaRP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1) Qualifying compressed air systems must meet the following requirements:</a:t>
          </a:r>
        </a:p>
        <a:p>
          <a:pPr rtl="0"/>
          <a:r>
            <a:rPr lang="en-US" sz="1100" b="0" i="0" u="none" strike="noStrike" baseline="0">
              <a:solidFill>
                <a:schemeClr val="tx1"/>
              </a:solidFill>
              <a:latin typeface="+mn-lt"/>
              <a:ea typeface="+mn-ea"/>
              <a:cs typeface="+mn-cs"/>
            </a:rPr>
            <a:t>     a) Electrically driven</a:t>
          </a:r>
        </a:p>
        <a:p>
          <a:pPr rtl="0"/>
          <a:r>
            <a:rPr lang="en-US" sz="1100" b="0" i="0" u="none" strike="noStrike" baseline="0">
              <a:solidFill>
                <a:schemeClr val="tx1"/>
              </a:solidFill>
              <a:latin typeface="+mn-lt"/>
              <a:ea typeface="+mn-ea"/>
              <a:cs typeface="+mn-cs"/>
            </a:rPr>
            <a:t>     b) Minimum 35 hp, total installed air compressor capacity (excluding backup equipment)</a:t>
          </a:r>
        </a:p>
        <a:p>
          <a:pPr rtl="0"/>
          <a:r>
            <a:rPr lang="en-US" sz="1100" b="0" i="0" u="none" strike="noStrike" baseline="0">
              <a:solidFill>
                <a:schemeClr val="tx1"/>
              </a:solidFill>
              <a:latin typeface="+mn-lt"/>
              <a:ea typeface="+mn-ea"/>
              <a:cs typeface="+mn-cs"/>
            </a:rPr>
            <a:t>     c) Operate at least 40 hours per week (2,000 hours per year)</a:t>
          </a: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2) Glencoe Light and Power funds 50% of the study costs, based on the following maximum guidelines:</a:t>
          </a:r>
        </a:p>
        <a:p>
          <a:pPr rtl="0"/>
          <a:r>
            <a:rPr lang="en-US" sz="1100" b="0" i="0" u="none" strike="noStrike" baseline="0">
              <a:solidFill>
                <a:schemeClr val="tx1"/>
              </a:solidFill>
              <a:latin typeface="+mn-lt"/>
              <a:ea typeface="+mn-ea"/>
              <a:cs typeface="+mn-cs"/>
            </a:rPr>
            <a:t>   </a:t>
          </a:r>
        </a:p>
        <a:p>
          <a:pPr rtl="0"/>
          <a:r>
            <a:rPr lang="en-US" sz="1100" b="0" i="0" u="none" strike="noStrike" baseline="0">
              <a:solidFill>
                <a:schemeClr val="tx1"/>
              </a:solidFill>
              <a:latin typeface="+mn-lt"/>
              <a:ea typeface="+mn-ea"/>
              <a:cs typeface="+mn-cs"/>
            </a:rPr>
            <a:t>     	</a:t>
          </a:r>
          <a:r>
            <a:rPr lang="en-US" sz="1100" b="0" i="0" u="sng" strike="noStrike" baseline="0">
              <a:solidFill>
                <a:schemeClr val="tx1"/>
              </a:solidFill>
              <a:latin typeface="+mn-lt"/>
              <a:ea typeface="+mn-ea"/>
              <a:cs typeface="+mn-cs"/>
            </a:rPr>
            <a:t>Compressor Size</a:t>
          </a:r>
          <a:r>
            <a:rPr lang="en-US" sz="1100" b="0" i="0" u="none" strike="noStrike" baseline="0">
              <a:solidFill>
                <a:schemeClr val="tx1"/>
              </a:solidFill>
              <a:latin typeface="+mn-lt"/>
              <a:ea typeface="+mn-ea"/>
              <a:cs typeface="+mn-cs"/>
            </a:rPr>
            <a:t> 		</a:t>
          </a:r>
          <a:r>
            <a:rPr lang="en-US" sz="1100" b="0" i="0" u="sng" baseline="0">
              <a:solidFill>
                <a:schemeClr val="tx1"/>
              </a:solidFill>
              <a:effectLst/>
              <a:latin typeface="+mn-lt"/>
              <a:ea typeface="+mn-ea"/>
              <a:cs typeface="+mn-cs"/>
            </a:rPr>
            <a:t>Maximum Funding from Glencoe Light and Power</a:t>
          </a:r>
          <a:r>
            <a:rPr lang="en-US" sz="1100" b="0" i="0" baseline="0">
              <a:solidFill>
                <a:schemeClr val="tx1"/>
              </a:solidFill>
              <a:effectLst/>
              <a:latin typeface="+mn-lt"/>
              <a:ea typeface="+mn-ea"/>
              <a:cs typeface="+mn-cs"/>
            </a:rPr>
            <a:t> </a:t>
          </a:r>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     	Less than 35 hp			</a:t>
          </a:r>
          <a:r>
            <a:rPr lang="en-US" sz="1100" b="0" i="0" u="none" strike="noStrike" baseline="0">
              <a:solidFill>
                <a:schemeClr val="tx1"/>
              </a:solidFill>
              <a:effectLst/>
              <a:latin typeface="+mn-lt"/>
              <a:ea typeface="+mn-ea"/>
              <a:cs typeface="+mn-cs"/>
            </a:rPr>
            <a:t>A</a:t>
          </a:r>
          <a:r>
            <a:rPr lang="en-US" sz="1100" b="0" i="0" baseline="0">
              <a:solidFill>
                <a:schemeClr val="tx1"/>
              </a:solidFill>
              <a:effectLst/>
              <a:latin typeface="+mn-lt"/>
              <a:ea typeface="+mn-ea"/>
              <a:cs typeface="+mn-cs"/>
            </a:rPr>
            <a:t>t the discretion of the utility</a:t>
          </a:r>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     	35 hp to 74 hp			</a:t>
          </a:r>
          <a:r>
            <a:rPr lang="en-US" sz="1100" b="0" i="0" u="none" strike="noStrike" baseline="0">
              <a:solidFill>
                <a:schemeClr val="tx1"/>
              </a:solidFill>
              <a:effectLst/>
              <a:latin typeface="+mn-lt"/>
              <a:ea typeface="+mn-ea"/>
              <a:cs typeface="+mn-cs"/>
            </a:rPr>
            <a:t>U</a:t>
          </a:r>
          <a:r>
            <a:rPr lang="en-US" sz="1100" b="0" i="0" baseline="0">
              <a:solidFill>
                <a:schemeClr val="tx1"/>
              </a:solidFill>
              <a:effectLst/>
              <a:latin typeface="+mn-lt"/>
              <a:ea typeface="+mn-ea"/>
              <a:cs typeface="+mn-cs"/>
            </a:rPr>
            <a:t>p to $1,500 </a:t>
          </a:r>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    	75 hp to 99 hp			</a:t>
          </a:r>
          <a:r>
            <a:rPr lang="en-US" sz="1100" b="0" i="0" u="none" strike="noStrike" baseline="0">
              <a:solidFill>
                <a:schemeClr val="tx1"/>
              </a:solidFill>
              <a:effectLst/>
              <a:latin typeface="+mn-lt"/>
              <a:ea typeface="+mn-ea"/>
              <a:cs typeface="+mn-cs"/>
            </a:rPr>
            <a:t>U</a:t>
          </a:r>
          <a:r>
            <a:rPr lang="en-US" sz="1100" b="0" i="0" baseline="0">
              <a:solidFill>
                <a:schemeClr val="tx1"/>
              </a:solidFill>
              <a:effectLst/>
              <a:latin typeface="+mn-lt"/>
              <a:ea typeface="+mn-ea"/>
              <a:cs typeface="+mn-cs"/>
            </a:rPr>
            <a:t>p to $2,000 </a:t>
          </a:r>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     	100 hp to 249 hp		</a:t>
          </a:r>
          <a:r>
            <a:rPr lang="en-US" sz="1100" b="0" i="0" u="none" strike="noStrike" baseline="0">
              <a:solidFill>
                <a:schemeClr val="tx1"/>
              </a:solidFill>
              <a:effectLst/>
              <a:latin typeface="+mn-lt"/>
              <a:ea typeface="+mn-ea"/>
              <a:cs typeface="+mn-cs"/>
            </a:rPr>
            <a:t>U</a:t>
          </a:r>
          <a:r>
            <a:rPr lang="en-US" sz="1100" b="0" i="0" baseline="0">
              <a:solidFill>
                <a:schemeClr val="tx1"/>
              </a:solidFill>
              <a:effectLst/>
              <a:latin typeface="+mn-lt"/>
              <a:ea typeface="+mn-ea"/>
              <a:cs typeface="+mn-cs"/>
            </a:rPr>
            <a:t>p to $3,000 </a:t>
          </a:r>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     	Larger than 250 hp		</a:t>
          </a:r>
          <a:r>
            <a:rPr lang="en-US" sz="1100" b="0" i="0" u="none" strike="noStrike" baseline="0">
              <a:solidFill>
                <a:schemeClr val="tx1"/>
              </a:solidFill>
              <a:effectLst/>
              <a:latin typeface="+mn-lt"/>
              <a:ea typeface="+mn-ea"/>
              <a:cs typeface="+mn-cs"/>
            </a:rPr>
            <a:t>U</a:t>
          </a:r>
          <a:r>
            <a:rPr lang="en-US" sz="1100" b="0" i="0" baseline="0">
              <a:solidFill>
                <a:schemeClr val="tx1"/>
              </a:solidFill>
              <a:effectLst/>
              <a:latin typeface="+mn-lt"/>
              <a:ea typeface="+mn-ea"/>
              <a:cs typeface="+mn-cs"/>
            </a:rPr>
            <a:t>p to $4,000</a:t>
          </a:r>
          <a:endParaRPr lang="en-US" sz="1100" b="0" i="0" u="none" strike="noStrike" baseline="0">
            <a:solidFill>
              <a:schemeClr val="tx1"/>
            </a:solidFill>
            <a:latin typeface="+mn-lt"/>
            <a:ea typeface="+mn-ea"/>
            <a:cs typeface="+mn-cs"/>
          </a:endParaRPr>
        </a:p>
        <a:p>
          <a:pPr rtl="0"/>
          <a:endParaRPr lang="en-US" sz="1100" b="0" i="0" u="none" strike="noStrike" baseline="0">
            <a:solidFill>
              <a:schemeClr val="tx1"/>
            </a:solidFill>
            <a:latin typeface="+mn-lt"/>
            <a:ea typeface="+mn-ea"/>
            <a:cs typeface="+mn-cs"/>
          </a:endParaRPr>
        </a:p>
        <a:p>
          <a:pPr lvl="0" rtl="0"/>
          <a:r>
            <a:rPr lang="en-US" sz="1100" b="0" i="0" u="none" strike="noStrike" baseline="0">
              <a:solidFill>
                <a:schemeClr val="tx1"/>
              </a:solidFill>
              <a:latin typeface="+mn-lt"/>
              <a:ea typeface="+mn-ea"/>
              <a:cs typeface="+mn-cs"/>
            </a:rPr>
            <a:t>     a) </a:t>
          </a:r>
          <a:r>
            <a:rPr lang="en-US" sz="1100" b="0" i="0" u="none" strike="noStrike" baseline="0">
              <a:solidFill>
                <a:srgbClr val="FF0000"/>
              </a:solidFill>
              <a:latin typeface="+mn-lt"/>
              <a:ea typeface="+mn-ea"/>
              <a:cs typeface="+mn-cs"/>
            </a:rPr>
            <a:t>To qualify for a rebate, 75% of the leaks must be repaired within nine (9) months of the study completion                                                                                                              date. </a:t>
          </a:r>
          <a:endParaRPr lang="en-US" sz="1100" b="0" i="0" u="none" strike="noStrike" baseline="0">
            <a:solidFill>
              <a:schemeClr val="tx1"/>
            </a:solidFill>
            <a:latin typeface="+mn-lt"/>
            <a:ea typeface="+mn-ea"/>
            <a:cs typeface="+mn-cs"/>
          </a:endParaRPr>
        </a:p>
        <a:p>
          <a:pPr lvl="0" rtl="0"/>
          <a:r>
            <a:rPr lang="en-US" sz="1100" b="0" i="0" u="none" strike="noStrike" baseline="0">
              <a:solidFill>
                <a:schemeClr val="tx1"/>
              </a:solidFill>
              <a:latin typeface="+mn-lt"/>
              <a:ea typeface="+mn-ea"/>
              <a:cs typeface="+mn-cs"/>
            </a:rPr>
            <a:t>     b) </a:t>
          </a:r>
          <a:r>
            <a:rPr lang="en-US" sz="1100" b="0" i="0" u="none" strike="noStrike" baseline="0">
              <a:solidFill>
                <a:srgbClr val="FF0000"/>
              </a:solidFill>
              <a:latin typeface="+mn-lt"/>
              <a:ea typeface="+mn-ea"/>
              <a:cs typeface="+mn-cs"/>
            </a:rPr>
            <a:t>Any projects involving new equipment may be eligible for other rebates under the Custom incentive program.</a:t>
          </a:r>
        </a:p>
        <a:p>
          <a:pPr lvl="0" rtl="0"/>
          <a:endParaRPr lang="en-US" sz="1100" b="0" i="0" u="none" strike="noStrike" baseline="0">
            <a:solidFill>
              <a:schemeClr val="tx1"/>
            </a:solidFill>
            <a:latin typeface="+mn-lt"/>
            <a:ea typeface="+mn-ea"/>
            <a:cs typeface="+mn-cs"/>
          </a:endParaRPr>
        </a:p>
        <a:p>
          <a:pPr rtl="0"/>
          <a:r>
            <a:rPr lang="en-US" sz="1100" b="1" i="0" baseline="0">
              <a:solidFill>
                <a:schemeClr val="tx1"/>
              </a:solidFill>
              <a:effectLst/>
              <a:latin typeface="+mn-lt"/>
              <a:ea typeface="+mn-ea"/>
              <a:cs typeface="+mn-cs"/>
            </a:rPr>
            <a:t>Program Participation Requirements</a:t>
          </a:r>
          <a:endParaRPr lang="en-US">
            <a:effectLst/>
          </a:endParaRPr>
        </a:p>
        <a:p>
          <a:pPr rtl="0"/>
          <a:endParaRPr lang="en-US" sz="1100" b="0" i="0" baseline="0">
            <a:solidFill>
              <a:schemeClr val="tx1"/>
            </a:solidFill>
            <a:effectLst/>
            <a:latin typeface="+mn-lt"/>
            <a:ea typeface="+mn-ea"/>
            <a:cs typeface="+mn-cs"/>
          </a:endParaRPr>
        </a:p>
        <a:p>
          <a:pPr rtl="0"/>
          <a:r>
            <a:rPr lang="en-US" sz="1100" b="0" i="0" baseline="0">
              <a:solidFill>
                <a:schemeClr val="tx1"/>
              </a:solidFill>
              <a:effectLst/>
              <a:latin typeface="+mn-lt"/>
              <a:ea typeface="+mn-ea"/>
              <a:cs typeface="+mn-cs"/>
            </a:rPr>
            <a:t>1) Contact a compressed air vendor/contractor and request a compressed air study estimate.</a:t>
          </a:r>
          <a:endParaRPr lang="en-US">
            <a:effectLst/>
          </a:endParaRPr>
        </a:p>
        <a:p>
          <a:pPr rtl="0"/>
          <a:endParaRPr lang="en-US" sz="1100" b="0" i="0" baseline="0">
            <a:solidFill>
              <a:schemeClr val="tx1"/>
            </a:solidFill>
            <a:effectLst/>
            <a:latin typeface="+mn-lt"/>
            <a:ea typeface="+mn-ea"/>
            <a:cs typeface="+mn-cs"/>
          </a:endParaRPr>
        </a:p>
        <a:p>
          <a:pPr rtl="0"/>
          <a:r>
            <a:rPr lang="en-US" sz="1100" b="0" i="0" baseline="0">
              <a:solidFill>
                <a:schemeClr val="tx1"/>
              </a:solidFill>
              <a:effectLst/>
              <a:latin typeface="+mn-lt"/>
              <a:ea typeface="+mn-ea"/>
              <a:cs typeface="+mn-cs"/>
            </a:rPr>
            <a:t>2) Submit the Compressed Air Study application and proposed cost of the study to Glencoe Light and Power.</a:t>
          </a:r>
          <a:endParaRPr lang="en-US">
            <a:effectLst/>
          </a:endParaRPr>
        </a:p>
        <a:p>
          <a:pPr rtl="0"/>
          <a:endParaRPr lang="en-US" sz="1100" b="0" i="0" baseline="0">
            <a:solidFill>
              <a:schemeClr val="tx1"/>
            </a:solidFill>
            <a:effectLst/>
            <a:latin typeface="+mn-lt"/>
            <a:ea typeface="+mn-ea"/>
            <a:cs typeface="+mn-cs"/>
          </a:endParaRPr>
        </a:p>
        <a:p>
          <a:pPr rtl="0"/>
          <a:r>
            <a:rPr lang="en-US" sz="1100" b="0" i="0" baseline="0">
              <a:solidFill>
                <a:schemeClr val="tx1"/>
              </a:solidFill>
              <a:effectLst/>
              <a:latin typeface="+mn-lt"/>
              <a:ea typeface="+mn-ea"/>
              <a:cs typeface="+mn-cs"/>
            </a:rPr>
            <a:t>3) Obtain pre-approval from Glencoe Light and Power’s Energy Representative </a:t>
          </a:r>
          <a:r>
            <a:rPr lang="en-US" sz="1100" b="1" i="0" u="sng" baseline="0">
              <a:solidFill>
                <a:schemeClr val="tx1"/>
              </a:solidFill>
              <a:effectLst/>
              <a:latin typeface="+mn-lt"/>
              <a:ea typeface="+mn-ea"/>
              <a:cs typeface="+mn-cs"/>
            </a:rPr>
            <a:t>PRIOR </a:t>
          </a:r>
          <a:r>
            <a:rPr lang="en-US" sz="1100" b="0" i="0" baseline="0">
              <a:solidFill>
                <a:schemeClr val="tx1"/>
              </a:solidFill>
              <a:effectLst/>
              <a:latin typeface="+mn-lt"/>
              <a:ea typeface="+mn-ea"/>
              <a:cs typeface="+mn-cs"/>
            </a:rPr>
            <a:t>to proceeding with the study.</a:t>
          </a:r>
          <a:endParaRPr lang="en-US">
            <a:effectLst/>
          </a:endParaRPr>
        </a:p>
        <a:p>
          <a:pPr rtl="0"/>
          <a:endParaRPr lang="en-US" sz="1100" b="0" i="0" baseline="0">
            <a:solidFill>
              <a:schemeClr val="tx1"/>
            </a:solidFill>
            <a:effectLst/>
            <a:latin typeface="+mn-lt"/>
            <a:ea typeface="+mn-ea"/>
            <a:cs typeface="+mn-cs"/>
          </a:endParaRPr>
        </a:p>
        <a:p>
          <a:pPr rtl="0"/>
          <a:r>
            <a:rPr lang="en-US" sz="1100" b="0" i="0" baseline="0">
              <a:solidFill>
                <a:schemeClr val="tx1"/>
              </a:solidFill>
              <a:effectLst/>
              <a:latin typeface="+mn-lt"/>
              <a:ea typeface="+mn-ea"/>
              <a:cs typeface="+mn-cs"/>
            </a:rPr>
            <a:t>4) The Compressed Air Efficiency study should include the following:     </a:t>
          </a:r>
        </a:p>
        <a:p>
          <a:pPr rtl="0"/>
          <a:r>
            <a:rPr lang="en-US" sz="1100" b="0" i="0" baseline="0">
              <a:solidFill>
                <a:schemeClr val="tx1"/>
              </a:solidFill>
              <a:effectLst/>
              <a:latin typeface="+mn-lt"/>
              <a:ea typeface="+mn-ea"/>
              <a:cs typeface="+mn-cs"/>
            </a:rPr>
            <a:t>     a) An ultrasonic leak survey – locate and attempt to tag air leaks, and estimate the cost of inefficiencies due to system leaks and misuses.</a:t>
          </a:r>
          <a:endParaRPr lang="en-US">
            <a:effectLst/>
          </a:endParaRPr>
        </a:p>
        <a:p>
          <a:pPr rtl="0"/>
          <a:r>
            <a:rPr lang="en-US" sz="1100" b="0" i="0" baseline="0">
              <a:solidFill>
                <a:schemeClr val="tx1"/>
              </a:solidFill>
              <a:effectLst/>
              <a:latin typeface="+mn-lt"/>
              <a:ea typeface="+mn-ea"/>
              <a:cs typeface="+mn-cs"/>
            </a:rPr>
            <a:t>     b) An efficiency report – system recommendations and estimate of energy cost savings due to each recommendation. </a:t>
          </a:r>
          <a:endParaRPr lang="en-US">
            <a:effectLst/>
          </a:endParaRPr>
        </a:p>
        <a:p>
          <a:pPr lvl="0" rtl="0"/>
          <a:endParaRPr lang="en-US" sz="1100" b="0" i="0" u="none" strike="noStrike" baseline="0">
            <a:solidFill>
              <a:schemeClr val="tx1"/>
            </a:solidFill>
            <a:latin typeface="+mn-lt"/>
            <a:ea typeface="+mn-ea"/>
            <a:cs typeface="+mn-cs"/>
          </a:endParaRPr>
        </a:p>
      </xdr:txBody>
    </xdr:sp>
    <xdr:clientData/>
  </xdr:oneCellAnchor>
  <xdr:oneCellAnchor>
    <xdr:from>
      <xdr:col>1</xdr:col>
      <xdr:colOff>19050</xdr:colOff>
      <xdr:row>143</xdr:row>
      <xdr:rowOff>152400</xdr:rowOff>
    </xdr:from>
    <xdr:ext cx="6562725" cy="4264025"/>
    <xdr:sp macro="" textlink="">
      <xdr:nvSpPr>
        <xdr:cNvPr id="13" name="TextBox 12">
          <a:extLst>
            <a:ext uri="{FF2B5EF4-FFF2-40B4-BE49-F238E27FC236}">
              <a16:creationId xmlns:a16="http://schemas.microsoft.com/office/drawing/2014/main" id="{E21E80C9-506D-46A2-9D33-A31E90CB7144}"/>
            </a:ext>
          </a:extLst>
        </xdr:cNvPr>
        <xdr:cNvSpPr txBox="1"/>
      </xdr:nvSpPr>
      <xdr:spPr>
        <a:xfrm>
          <a:off x="2457450" y="27393900"/>
          <a:ext cx="6562725" cy="4264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n-US" sz="1100" b="0" i="0" baseline="0">
              <a:solidFill>
                <a:schemeClr val="tx1"/>
              </a:solidFill>
              <a:effectLst/>
              <a:latin typeface="+mn-lt"/>
              <a:ea typeface="+mn-ea"/>
              <a:cs typeface="+mn-cs"/>
            </a:rPr>
            <a:t>5) The report should attempt to specifically address the following items:</a:t>
          </a:r>
          <a:endParaRPr lang="en-US">
            <a:effectLst/>
          </a:endParaRPr>
        </a:p>
        <a:p>
          <a:pPr rtl="0"/>
          <a:r>
            <a:rPr lang="en-US" sz="1100" b="0" i="0" baseline="0">
              <a:solidFill>
                <a:schemeClr val="tx1"/>
              </a:solidFill>
              <a:effectLst/>
              <a:latin typeface="+mn-lt"/>
              <a:ea typeface="+mn-ea"/>
              <a:cs typeface="+mn-cs"/>
            </a:rPr>
            <a:t>     a) Characterize major compressed air system (supply and demand side) components which may include:</a:t>
          </a:r>
          <a:endParaRPr lang="en-US">
            <a:effectLst/>
          </a:endParaRPr>
        </a:p>
        <a:p>
          <a:pPr rtl="0"/>
          <a:r>
            <a:rPr lang="en-US" sz="1100" b="0" i="0" baseline="0">
              <a:solidFill>
                <a:schemeClr val="tx1"/>
              </a:solidFill>
              <a:effectLst/>
              <a:latin typeface="+mn-lt"/>
              <a:ea typeface="+mn-ea"/>
              <a:cs typeface="+mn-cs"/>
            </a:rPr>
            <a:t>	-Compressor number, type, capacity, pressure rating and age</a:t>
          </a:r>
          <a:endParaRPr lang="en-US">
            <a:effectLst/>
          </a:endParaRPr>
        </a:p>
        <a:p>
          <a:pPr rtl="0"/>
          <a:r>
            <a:rPr lang="en-US" sz="1100" b="0" i="0" baseline="0">
              <a:solidFill>
                <a:schemeClr val="tx1"/>
              </a:solidFill>
              <a:effectLst/>
              <a:latin typeface="+mn-lt"/>
              <a:ea typeface="+mn-ea"/>
              <a:cs typeface="+mn-cs"/>
            </a:rPr>
            <a:t>	-Compressor motor size, efficiency and age</a:t>
          </a:r>
          <a:endParaRPr lang="en-US">
            <a:effectLst/>
          </a:endParaRPr>
        </a:p>
        <a:p>
          <a:pPr rtl="0"/>
          <a:r>
            <a:rPr lang="en-US" sz="1100" b="0" i="0" baseline="0">
              <a:solidFill>
                <a:schemeClr val="tx1"/>
              </a:solidFill>
              <a:effectLst/>
              <a:latin typeface="+mn-lt"/>
              <a:ea typeface="+mn-ea"/>
              <a:cs typeface="+mn-cs"/>
            </a:rPr>
            <a:t>	-Type, capacity and age of dryers and other conditioning equipment</a:t>
          </a:r>
          <a:endParaRPr lang="en-US">
            <a:effectLst/>
          </a:endParaRPr>
        </a:p>
        <a:p>
          <a:pPr rtl="0"/>
          <a:r>
            <a:rPr lang="en-US" sz="1100" b="0" i="0" baseline="0">
              <a:solidFill>
                <a:schemeClr val="tx1"/>
              </a:solidFill>
              <a:effectLst/>
              <a:latin typeface="+mn-lt"/>
              <a:ea typeface="+mn-ea"/>
              <a:cs typeface="+mn-cs"/>
            </a:rPr>
            <a:t>	-Type of automatic compressor controls, if any</a:t>
          </a:r>
          <a:endParaRPr lang="en-US">
            <a:effectLst/>
          </a:endParaRPr>
        </a:p>
        <a:p>
          <a:pPr rtl="0"/>
          <a:r>
            <a:rPr lang="en-US" sz="1100" b="0" i="0" baseline="0">
              <a:solidFill>
                <a:schemeClr val="tx1"/>
              </a:solidFill>
              <a:effectLst/>
              <a:latin typeface="+mn-lt"/>
              <a:ea typeface="+mn-ea"/>
              <a:cs typeface="+mn-cs"/>
            </a:rPr>
            <a:t>	-Description of major compressed air end uses</a:t>
          </a:r>
          <a:endParaRPr lang="en-US">
            <a:effectLst/>
          </a:endParaRPr>
        </a:p>
        <a:p>
          <a:pPr rtl="0"/>
          <a:r>
            <a:rPr lang="en-US" sz="1100" b="0" i="0" baseline="0">
              <a:solidFill>
                <a:schemeClr val="tx1"/>
              </a:solidFill>
              <a:effectLst/>
              <a:latin typeface="+mn-lt"/>
              <a:ea typeface="+mn-ea"/>
              <a:cs typeface="+mn-cs"/>
            </a:rPr>
            <a:t>	-Location and layout of piping and major system components</a:t>
          </a:r>
          <a:endParaRPr lang="en-US">
            <a:effectLst/>
          </a:endParaRPr>
        </a:p>
        <a:p>
          <a:pPr rtl="0"/>
          <a:r>
            <a:rPr lang="en-US" sz="1100" b="0" i="0" baseline="0">
              <a:solidFill>
                <a:schemeClr val="tx1"/>
              </a:solidFill>
              <a:effectLst/>
              <a:latin typeface="+mn-lt"/>
              <a:ea typeface="+mn-ea"/>
              <a:cs typeface="+mn-cs"/>
            </a:rPr>
            <a:t>	-Inspection of all compressed air system components and identify problem areas</a:t>
          </a:r>
          <a:endParaRPr lang="en-US">
            <a:effectLst/>
          </a:endParaRPr>
        </a:p>
        <a:p>
          <a:pPr rtl="0"/>
          <a:endParaRPr lang="en-US" sz="1100" b="0" i="0" baseline="0">
            <a:solidFill>
              <a:schemeClr val="tx1"/>
            </a:solidFill>
            <a:effectLst/>
            <a:latin typeface="+mn-lt"/>
            <a:ea typeface="+mn-ea"/>
            <a:cs typeface="+mn-cs"/>
          </a:endParaRPr>
        </a:p>
        <a:p>
          <a:pPr rtl="0"/>
          <a:r>
            <a:rPr lang="en-US" sz="1100" b="0" i="0" baseline="0">
              <a:solidFill>
                <a:schemeClr val="tx1"/>
              </a:solidFill>
              <a:effectLst/>
              <a:latin typeface="+mn-lt"/>
              <a:ea typeface="+mn-ea"/>
              <a:cs typeface="+mn-cs"/>
            </a:rPr>
            <a:t>     b) Measure or estimate the output of each individual compressor and the overall system in cfm; calculate energy consumption in kWh, and determine the annual cost of operating the existing compressed air system.</a:t>
          </a:r>
          <a:endParaRPr lang="en-US">
            <a:effectLst/>
          </a:endParaRPr>
        </a:p>
        <a:p>
          <a:pPr rtl="0"/>
          <a:endParaRPr lang="en-US" sz="1100" b="0" i="0" baseline="0">
            <a:solidFill>
              <a:schemeClr val="tx1"/>
            </a:solidFill>
            <a:effectLst/>
            <a:latin typeface="+mn-lt"/>
            <a:ea typeface="+mn-ea"/>
            <a:cs typeface="+mn-cs"/>
          </a:endParaRPr>
        </a:p>
        <a:p>
          <a:pPr rtl="0"/>
          <a:r>
            <a:rPr lang="en-US" sz="1100" b="0" i="0" baseline="0">
              <a:solidFill>
                <a:schemeClr val="tx1"/>
              </a:solidFill>
              <a:effectLst/>
              <a:latin typeface="+mn-lt"/>
              <a:ea typeface="+mn-ea"/>
              <a:cs typeface="+mn-cs"/>
            </a:rPr>
            <a:t>     c) Provide pressure, flow, and power or amperage results, if available, for a time period sufficient to obtain a good estimate of the system’s output and characterizations.</a:t>
          </a:r>
          <a:endParaRPr lang="en-US">
            <a:effectLst/>
          </a:endParaRPr>
        </a:p>
        <a:p>
          <a:pPr rtl="0"/>
          <a:r>
            <a:rPr lang="en-US" sz="1100" b="0" i="0" baseline="0">
              <a:solidFill>
                <a:schemeClr val="tx1"/>
              </a:solidFill>
              <a:effectLst/>
              <a:latin typeface="+mn-lt"/>
              <a:ea typeface="+mn-ea"/>
              <a:cs typeface="+mn-cs"/>
            </a:rPr>
            <a:t> </a:t>
          </a:r>
        </a:p>
        <a:p>
          <a:pPr rtl="0"/>
          <a:r>
            <a:rPr lang="en-US" sz="1100" b="0" i="0" baseline="0">
              <a:solidFill>
                <a:schemeClr val="tx1"/>
              </a:solidFill>
              <a:effectLst/>
              <a:latin typeface="+mn-lt"/>
              <a:ea typeface="+mn-ea"/>
              <a:cs typeface="+mn-cs"/>
            </a:rPr>
            <a:t>    d) Identify results of the leak and unregulated demand inspection.</a:t>
          </a:r>
          <a:endParaRPr lang="en-US">
            <a:effectLst/>
          </a:endParaRPr>
        </a:p>
        <a:p>
          <a:pPr rtl="0"/>
          <a:endParaRPr lang="en-US" sz="1100" b="0" i="0" baseline="0">
            <a:solidFill>
              <a:schemeClr val="tx1"/>
            </a:solidFill>
            <a:effectLst/>
            <a:latin typeface="+mn-lt"/>
            <a:ea typeface="+mn-ea"/>
            <a:cs typeface="+mn-cs"/>
          </a:endParaRPr>
        </a:p>
        <a:p>
          <a:pPr rtl="0"/>
          <a:r>
            <a:rPr lang="en-US" sz="1100" b="0" i="0" baseline="0">
              <a:solidFill>
                <a:schemeClr val="tx1"/>
              </a:solidFill>
              <a:effectLst/>
              <a:latin typeface="+mn-lt"/>
              <a:ea typeface="+mn-ea"/>
              <a:cs typeface="+mn-cs"/>
            </a:rPr>
            <a:t>     e) Identify execution steps and provide cost estimates to repair the leaks, unregulated end-uses, and inefficient compressed air applications.</a:t>
          </a:r>
          <a:endParaRPr lang="en-US">
            <a:effectLst/>
          </a:endParaRPr>
        </a:p>
        <a:p>
          <a:pPr rtl="0"/>
          <a:endParaRPr lang="en-US" sz="1100" b="0" i="0" baseline="0">
            <a:solidFill>
              <a:schemeClr val="tx1"/>
            </a:solidFill>
            <a:effectLst/>
            <a:latin typeface="+mn-lt"/>
            <a:ea typeface="+mn-ea"/>
            <a:cs typeface="+mn-cs"/>
          </a:endParaRPr>
        </a:p>
        <a:p>
          <a:pPr rtl="0"/>
          <a:r>
            <a:rPr lang="en-US" sz="1100" b="0" i="0" baseline="0">
              <a:solidFill>
                <a:schemeClr val="tx1"/>
              </a:solidFill>
              <a:effectLst/>
              <a:latin typeface="+mn-lt"/>
              <a:ea typeface="+mn-ea"/>
              <a:cs typeface="+mn-cs"/>
            </a:rPr>
            <a:t>     f) Recommendations for improvements to customer’s maintenance procedures.</a:t>
          </a:r>
          <a:endParaRPr lang="en-US">
            <a:effectLst/>
          </a:endParaRPr>
        </a:p>
        <a:p>
          <a:pPr rtl="0"/>
          <a:endParaRPr lang="en-US" sz="1100" b="0" i="0" baseline="0">
            <a:solidFill>
              <a:schemeClr val="tx1"/>
            </a:solidFill>
            <a:effectLst/>
            <a:latin typeface="+mn-lt"/>
            <a:ea typeface="+mn-ea"/>
            <a:cs typeface="+mn-cs"/>
          </a:endParaRPr>
        </a:p>
        <a:p>
          <a:pPr rtl="0"/>
          <a:r>
            <a:rPr lang="en-US" sz="1100" b="0" i="0" baseline="0">
              <a:solidFill>
                <a:schemeClr val="tx1"/>
              </a:solidFill>
              <a:effectLst/>
              <a:latin typeface="+mn-lt"/>
              <a:ea typeface="+mn-ea"/>
              <a:cs typeface="+mn-cs"/>
            </a:rPr>
            <a:t>     g) Recommendations for follow-up actions to improve operation and efficiency.</a:t>
          </a:r>
          <a:endParaRPr lang="en-US">
            <a:effectLst/>
          </a:endParaRPr>
        </a:p>
        <a:p>
          <a:endParaRPr lang="en-US" sz="1100"/>
        </a:p>
      </xdr:txBody>
    </xdr:sp>
    <xdr:clientData/>
  </xdr:oneCellAnchor>
  <xdr:oneCellAnchor>
    <xdr:from>
      <xdr:col>1</xdr:col>
      <xdr:colOff>44450</xdr:colOff>
      <xdr:row>167</xdr:row>
      <xdr:rowOff>47626</xdr:rowOff>
    </xdr:from>
    <xdr:ext cx="6677025" cy="15906750"/>
    <xdr:sp macro="" textlink="">
      <xdr:nvSpPr>
        <xdr:cNvPr id="14" name="TextBox 13">
          <a:extLst>
            <a:ext uri="{FF2B5EF4-FFF2-40B4-BE49-F238E27FC236}">
              <a16:creationId xmlns:a16="http://schemas.microsoft.com/office/drawing/2014/main" id="{C571EAA4-5BB3-4968-9AF6-D4EA676578FC}"/>
            </a:ext>
          </a:extLst>
        </xdr:cNvPr>
        <xdr:cNvSpPr txBox="1"/>
      </xdr:nvSpPr>
      <xdr:spPr>
        <a:xfrm>
          <a:off x="3835400" y="31861126"/>
          <a:ext cx="6677025" cy="1590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n-US" sz="1800" b="1" i="0" u="sng" strike="noStrike" baseline="0">
              <a:solidFill>
                <a:srgbClr val="0070C0"/>
              </a:solidFill>
              <a:latin typeface="+mn-lt"/>
              <a:ea typeface="+mn-ea"/>
              <a:cs typeface="+mn-cs"/>
            </a:rPr>
            <a:t>Custom Program Details:</a:t>
          </a:r>
        </a:p>
        <a:p>
          <a:pPr rtl="0"/>
          <a:endParaRPr lang="en-US" sz="1600" b="1" i="0" u="none" strike="noStrike" baseline="0">
            <a:solidFill>
              <a:srgbClr val="00B050"/>
            </a:solidFill>
            <a:latin typeface="+mn-lt"/>
            <a:ea typeface="+mn-ea"/>
            <a:cs typeface="+mn-cs"/>
          </a:endParaRPr>
        </a:p>
        <a:p>
          <a:pPr rtl="0"/>
          <a:r>
            <a:rPr lang="en-US" sz="1600" b="1" i="0" u="none" strike="noStrike" baseline="0">
              <a:solidFill>
                <a:srgbClr val="00B050"/>
              </a:solidFill>
              <a:latin typeface="+mn-lt"/>
              <a:ea typeface="+mn-ea"/>
              <a:cs typeface="+mn-cs"/>
            </a:rPr>
            <a:t>Application Instructions:</a:t>
          </a:r>
          <a:endParaRPr lang="en-US" sz="1600" b="0" i="0" u="none" strike="noStrike" baseline="0">
            <a:solidFill>
              <a:srgbClr val="00B050"/>
            </a:solidFill>
            <a:latin typeface="+mn-lt"/>
            <a:ea typeface="+mn-ea"/>
            <a:cs typeface="+mn-cs"/>
          </a:endParaRPr>
        </a:p>
        <a:p>
          <a:pPr rtl="0"/>
          <a:endParaRPr lang="en-US" sz="1100" b="0" i="0" u="none" strike="noStrike" baseline="0">
            <a:solidFill>
              <a:schemeClr val="tx1"/>
            </a:solidFill>
            <a:latin typeface="+mn-lt"/>
            <a:ea typeface="+mn-ea"/>
            <a:cs typeface="+mn-cs"/>
          </a:endParaRP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1) </a:t>
          </a:r>
          <a:r>
            <a:rPr lang="en-US" sz="1100" b="0" i="0" u="none" strike="noStrike" baseline="0">
              <a:solidFill>
                <a:srgbClr val="FF0000"/>
              </a:solidFill>
              <a:latin typeface="+mn-lt"/>
              <a:ea typeface="+mn-ea"/>
              <a:cs typeface="+mn-cs"/>
            </a:rPr>
            <a:t>All custom efficiency projects require written pre-approval </a:t>
          </a:r>
          <a:r>
            <a:rPr lang="en-US" sz="1100" b="0" i="0" u="none" strike="noStrike" baseline="0">
              <a:solidFill>
                <a:schemeClr val="tx1"/>
              </a:solidFill>
              <a:latin typeface="+mn-lt"/>
              <a:ea typeface="+mn-ea"/>
              <a:cs typeface="+mn-cs"/>
            </a:rPr>
            <a:t>(Notice to Proceed) by Glencoe Light and Power before the customer takes any steps to purchase new equipment or systems. This includes any purchase orders, invoices, bills of lading, or other purchase or shipping documents for any equipment, materials, or services relating to the project.</a:t>
          </a: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2) This program is offered January 1 through December 31 of the respective calendar year. Due to limited funding, this incentive offer can be changed or withdrawn at any time without notice and is available on a first-come, first-served basis.</a:t>
          </a: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3) All sections of the incentive application must be read, completed in its entirety, signed, and submitted to Glencoe Light and Power for pre-approval.</a:t>
          </a: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4) Data contained in the application must be sufficient to verify the size, efficiency, costs, assumptions, and calculations for demand and energy savings described in the application. The customer must provide any additional data reasonably requested by Glencoe Light and Power.</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tx1"/>
              </a:solidFill>
              <a:effectLst/>
              <a:latin typeface="+mn-lt"/>
              <a:ea typeface="+mn-ea"/>
              <a:cs typeface="+mn-cs"/>
            </a:rPr>
            <a:t>     </a:t>
          </a:r>
          <a:r>
            <a:rPr lang="en-US" sz="1100" b="1" i="0" baseline="0">
              <a:solidFill>
                <a:schemeClr val="tx1"/>
              </a:solidFill>
              <a:effectLst/>
              <a:latin typeface="+mn-lt"/>
              <a:ea typeface="+mn-ea"/>
              <a:cs typeface="+mn-cs"/>
            </a:rPr>
            <a:t>a)</a:t>
          </a:r>
          <a:r>
            <a:rPr lang="en-US" sz="1100" b="0" i="0" baseline="0">
              <a:solidFill>
                <a:schemeClr val="tx1"/>
              </a:solidFill>
              <a:effectLst/>
              <a:latin typeface="+mn-lt"/>
              <a:ea typeface="+mn-ea"/>
              <a:cs typeface="+mn-cs"/>
            </a:rPr>
            <a:t> </a:t>
          </a:r>
          <a:r>
            <a:rPr lang="en-US" sz="1100" b="1" i="0" baseline="0">
              <a:solidFill>
                <a:schemeClr val="tx1"/>
              </a:solidFill>
              <a:effectLst/>
              <a:latin typeface="+mn-lt"/>
              <a:ea typeface="+mn-ea"/>
              <a:cs typeface="+mn-cs"/>
            </a:rPr>
            <a:t>The customer must submit copies of all project invoices, specifying materials/equipment purchased (including make, model, size, efficiency rating, etc.), date ordered, installation costs, and disposal costs for old equipment, if applicable.</a:t>
          </a:r>
          <a:endParaRPr lang="en-US" sz="1100" b="0" i="0" u="none" strike="noStrike" baseline="0">
            <a:solidFill>
              <a:schemeClr val="tx1"/>
            </a:solidFill>
            <a:latin typeface="+mn-lt"/>
            <a:ea typeface="+mn-ea"/>
            <a:cs typeface="+mn-cs"/>
          </a:endParaRPr>
        </a:p>
        <a:p>
          <a:pPr rtl="0"/>
          <a:endParaRPr lang="en-US" sz="1100" b="0" i="0" u="none" strike="noStrike" baseline="0">
            <a:solidFill>
              <a:schemeClr val="tx1"/>
            </a:solidFill>
            <a:latin typeface="+mn-lt"/>
            <a:ea typeface="+mn-ea"/>
            <a:cs typeface="+mn-cs"/>
          </a:endParaRPr>
        </a:p>
        <a:p>
          <a:pPr rtl="0"/>
          <a:endParaRPr lang="en-US" sz="1100" b="0" i="0" u="none" strike="noStrike" baseline="0">
            <a:solidFill>
              <a:schemeClr val="tx1"/>
            </a:solidFill>
            <a:latin typeface="+mn-lt"/>
            <a:ea typeface="+mn-ea"/>
            <a:cs typeface="+mn-cs"/>
          </a:endParaRPr>
        </a:p>
        <a:p>
          <a:pPr rtl="0"/>
          <a:endParaRPr lang="en-US" sz="1100" b="0" i="0" u="none" strike="noStrike" baseline="0">
            <a:solidFill>
              <a:schemeClr val="tx1"/>
            </a:solidFill>
            <a:latin typeface="+mn-lt"/>
            <a:ea typeface="+mn-ea"/>
            <a:cs typeface="+mn-cs"/>
          </a:endParaRP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5) Demand, energy savings calculations, and assumptions must be certified by a qualified individual representing the customer.</a:t>
          </a:r>
        </a:p>
        <a:p>
          <a:pPr rtl="0"/>
          <a:endParaRPr lang="en-US" sz="1100" b="1"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6) Equipment must meet specification requirements and be purchased, installed and operating prior to resubmitting the application for payment.</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tx1"/>
              </a:solidFill>
              <a:effectLst/>
              <a:latin typeface="+mn-lt"/>
              <a:ea typeface="+mn-ea"/>
              <a:cs typeface="+mn-cs"/>
            </a:rPr>
            <a:t>      a) After project completion, the customer must resubmit this application with updated calculations for demand and energy savings within 90 days of completion date.</a:t>
          </a:r>
          <a:endParaRPr lang="en-US">
            <a:effectLst/>
          </a:endParaRPr>
        </a:p>
        <a:p>
          <a:endParaRPr lang="en-US" sz="1600" b="1" i="0" u="none" strike="noStrike" baseline="0">
            <a:solidFill>
              <a:srgbClr val="00B050"/>
            </a:solidFill>
            <a:latin typeface="+mn-lt"/>
            <a:ea typeface="+mn-ea"/>
            <a:cs typeface="+mn-cs"/>
          </a:endParaRPr>
        </a:p>
        <a:p>
          <a:r>
            <a:rPr lang="en-US" sz="1600" b="1" i="0" u="none" strike="noStrike" baseline="0">
              <a:solidFill>
                <a:srgbClr val="00B050"/>
              </a:solidFill>
              <a:latin typeface="+mn-lt"/>
              <a:ea typeface="+mn-ea"/>
              <a:cs typeface="+mn-cs"/>
            </a:rPr>
            <a:t>Incentive:</a:t>
          </a:r>
          <a:endParaRPr lang="en-US" sz="1600" b="0" i="0" u="none" strike="noStrike" baseline="0">
            <a:solidFill>
              <a:srgbClr val="00B050"/>
            </a:solidFill>
            <a:latin typeface="+mn-lt"/>
            <a:ea typeface="+mn-ea"/>
            <a:cs typeface="+mn-cs"/>
          </a:endParaRPr>
        </a:p>
        <a:p>
          <a:endParaRPr lang="en-US" sz="1100" b="0" i="0" u="none" strike="noStrike" baseline="0">
            <a:solidFill>
              <a:schemeClr val="tx1"/>
            </a:solidFill>
            <a:latin typeface="+mn-lt"/>
            <a:ea typeface="+mn-ea"/>
            <a:cs typeface="+mn-cs"/>
          </a:endParaRP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1) Glencoe Light and Power offers incentives for the installation of high efficiency equipment or the implementation of process improvements that result in energy savings.</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2) The incentive will be based on annual kWh saved.</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3) Equipment installations are subject to inspection by utility personnel before and after installation and prior to approval of an incentive.</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4) Glencoe Light and Power reserves the right to revise incentive levels and/or qualifying efficiency levels at anytime. </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     a) Projects that were pre-approved prior to the effective date of changes will be eligible for the incentive amount at the time the application was filed or for the new incentive amount. </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     b) Projects that have not been pre-approved prior to the date of changes to the incentive will be eligible for the new incentive amount only.</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5) The customer assumes all responsibility for any tax consequences resulting from an incentive payment under this program.</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6) Glencoe Light and Power reserves the right to limit any incentive amount or make adjustments to correct incentive calculations or assumptions, at its discretion.</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7) Glencoe Light and Power reserves the right to disqualify any type of equipment from this program.</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8) Incentive payments are limited to $25,000 per calendar year per customer under the Custom Program. </a:t>
          </a:r>
        </a:p>
        <a:p>
          <a:r>
            <a:rPr lang="en-US" sz="1100" b="0" i="0" u="none" strike="noStrike" baseline="0">
              <a:solidFill>
                <a:schemeClr val="tx1"/>
              </a:solidFill>
              <a:latin typeface="+mn-lt"/>
              <a:ea typeface="+mn-ea"/>
              <a:cs typeface="+mn-cs"/>
            </a:rPr>
            <a:t>     a) Payments for larger incentives may be allowed at the discretion of Glencoe Light and Power and, if permitted, may be paid in increments over more than one year. Incentives will be paid on a “first-come, first-served” basis.</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9) The minimum incentive application is $500.</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10) Customers may not receive more than one incentive for each piece of equipment installed under this program.</a:t>
          </a:r>
        </a:p>
        <a:p>
          <a:endParaRPr lang="en-US" sz="1100" b="0" i="0" u="none" strike="noStrike" baseline="0">
            <a:solidFill>
              <a:schemeClr val="tx1"/>
            </a:solidFill>
            <a:latin typeface="+mn-lt"/>
            <a:ea typeface="+mn-ea"/>
            <a:cs typeface="+mn-cs"/>
          </a:endParaRPr>
        </a:p>
        <a:p>
          <a:endParaRPr lang="en-US" sz="1100" b="0" i="0" u="none" strike="noStrike" baseline="0">
            <a:solidFill>
              <a:schemeClr val="tx1"/>
            </a:solidFill>
            <a:latin typeface="+mn-lt"/>
            <a:ea typeface="+mn-ea"/>
            <a:cs typeface="+mn-cs"/>
          </a:endParaRPr>
        </a:p>
        <a:p>
          <a:endParaRPr lang="en-US" sz="1400" b="1" i="0" u="none" strike="noStrike" baseline="0">
            <a:solidFill>
              <a:srgbClr val="00B050"/>
            </a:solidFill>
            <a:latin typeface="+mn-lt"/>
            <a:ea typeface="+mn-ea"/>
            <a:cs typeface="+mn-cs"/>
          </a:endParaRPr>
        </a:p>
        <a:p>
          <a:r>
            <a:rPr lang="en-US" sz="1400" b="1" i="0" u="none" strike="noStrike" baseline="0">
              <a:solidFill>
                <a:srgbClr val="00B050"/>
              </a:solidFill>
              <a:latin typeface="+mn-lt"/>
              <a:ea typeface="+mn-ea"/>
              <a:cs typeface="+mn-cs"/>
            </a:rPr>
            <a:t>Eligibility:</a:t>
          </a:r>
        </a:p>
        <a:p>
          <a:endParaRPr lang="en-US" sz="1400" b="1" i="0" u="none" strike="noStrike" baseline="0">
            <a:solidFill>
              <a:srgbClr val="00B050"/>
            </a:solidFill>
            <a:latin typeface="+mn-lt"/>
            <a:ea typeface="+mn-ea"/>
            <a:cs typeface="+mn-cs"/>
          </a:endParaRPr>
        </a:p>
        <a:p>
          <a:pPr rtl="0"/>
          <a:r>
            <a:rPr lang="en-US" sz="1100" b="0" i="0" u="none" strike="noStrike" baseline="0">
              <a:solidFill>
                <a:schemeClr val="tx1"/>
              </a:solidFill>
              <a:latin typeface="+mn-lt"/>
              <a:ea typeface="+mn-ea"/>
              <a:cs typeface="+mn-cs"/>
            </a:rPr>
            <a:t>1) Back-up or redundant equipment does not qualify.</a:t>
          </a:r>
        </a:p>
        <a:p>
          <a:pPr rtl="0"/>
          <a:r>
            <a:rPr lang="en-US" sz="1100" b="0" i="0" u="none" strike="noStrike" baseline="0">
              <a:solidFill>
                <a:schemeClr val="tx1"/>
              </a:solidFill>
              <a:latin typeface="+mn-lt"/>
              <a:ea typeface="+mn-ea"/>
              <a:cs typeface="+mn-cs"/>
            </a:rPr>
            <a:t>2) Products required by code do not qualify.</a:t>
          </a:r>
        </a:p>
        <a:p>
          <a:pPr rtl="0"/>
          <a:r>
            <a:rPr lang="en-US" sz="1100" b="0" i="0" u="none" strike="noStrike" baseline="0">
              <a:solidFill>
                <a:schemeClr val="tx1"/>
              </a:solidFill>
              <a:latin typeface="+mn-lt"/>
              <a:ea typeface="+mn-ea"/>
              <a:cs typeface="+mn-cs"/>
            </a:rPr>
            <a:t>3) Project must result in reduced energy use due to improvement in system efficiency or control upgrades.</a:t>
          </a:r>
        </a:p>
        <a:p>
          <a:pPr rtl="0"/>
          <a:r>
            <a:rPr lang="en-US" sz="1100" b="0" i="0" u="none" strike="noStrike" baseline="0">
              <a:solidFill>
                <a:schemeClr val="tx1"/>
              </a:solidFill>
              <a:latin typeface="+mn-lt"/>
              <a:ea typeface="+mn-ea"/>
              <a:cs typeface="+mn-cs"/>
            </a:rPr>
            <a:t>4) Projects involving fuel switching do not qualify.</a:t>
          </a:r>
        </a:p>
        <a:p>
          <a:pPr rtl="0"/>
          <a:r>
            <a:rPr lang="en-US" sz="1100" b="0" i="0" u="none" strike="noStrike" baseline="0">
              <a:solidFill>
                <a:schemeClr val="tx1"/>
              </a:solidFill>
              <a:latin typeface="+mn-lt"/>
              <a:ea typeface="+mn-ea"/>
              <a:cs typeface="+mn-cs"/>
            </a:rPr>
            <a:t>5) Projects involving operational or settings changes with no capital cost do not qualify.</a:t>
          </a:r>
        </a:p>
        <a:p>
          <a:pPr rtl="0"/>
          <a:r>
            <a:rPr lang="en-US" sz="1100" b="0" i="0" u="none" strike="noStrike" baseline="0">
              <a:solidFill>
                <a:schemeClr val="tx1"/>
              </a:solidFill>
              <a:latin typeface="+mn-lt"/>
              <a:ea typeface="+mn-ea"/>
              <a:cs typeface="+mn-cs"/>
            </a:rPr>
            <a:t>6) Power generation projects do not qualify.</a:t>
          </a:r>
        </a:p>
        <a:p>
          <a:pPr rtl="0"/>
          <a:r>
            <a:rPr lang="en-US" sz="1100" b="0" i="0" u="none" strike="noStrike" baseline="0">
              <a:solidFill>
                <a:schemeClr val="tx1"/>
              </a:solidFill>
              <a:latin typeface="+mn-lt"/>
              <a:ea typeface="+mn-ea"/>
              <a:cs typeface="+mn-cs"/>
            </a:rPr>
            <a:t>7) Peak shifting or load shedding projects do not qualify.</a:t>
          </a:r>
        </a:p>
        <a:p>
          <a:pPr rtl="0"/>
          <a:r>
            <a:rPr lang="en-US" sz="1100" b="0" i="0" u="none" strike="noStrike" baseline="0">
              <a:solidFill>
                <a:schemeClr val="tx1"/>
              </a:solidFill>
              <a:latin typeface="+mn-lt"/>
              <a:ea typeface="+mn-ea"/>
              <a:cs typeface="+mn-cs"/>
            </a:rPr>
            <a:t>8) Renewable projects do not qualify.</a:t>
          </a:r>
        </a:p>
        <a:p>
          <a:pPr rtl="0"/>
          <a:r>
            <a:rPr lang="en-US" sz="1100" b="0" i="0" u="none" strike="noStrike" baseline="0">
              <a:solidFill>
                <a:schemeClr val="tx1"/>
              </a:solidFill>
              <a:latin typeface="+mn-lt"/>
              <a:ea typeface="+mn-ea"/>
              <a:cs typeface="+mn-cs"/>
            </a:rPr>
            <a:t>9) Projects shall provide savings to the utility for the life of the equipment. If the applicant ceases to be a customer of the utility, or the equipment is removed prior to the end of the useful life of the equipment, the applicant may be required to return a prorated amount of the incentive, if requested by the utility.</a:t>
          </a:r>
        </a:p>
        <a:p>
          <a:endParaRPr lang="en-US" sz="1100" b="0" i="0" u="none" strike="noStrike" baseline="0">
            <a:solidFill>
              <a:schemeClr val="tx1"/>
            </a:solidFill>
            <a:latin typeface="+mn-lt"/>
            <a:ea typeface="+mn-ea"/>
            <a:cs typeface="+mn-cs"/>
          </a:endParaRPr>
        </a:p>
      </xdr:txBody>
    </xdr:sp>
    <xdr:clientData/>
  </xdr:oneCellAnchor>
  <xdr:oneCellAnchor>
    <xdr:from>
      <xdr:col>0</xdr:col>
      <xdr:colOff>3790949</xdr:colOff>
      <xdr:row>255</xdr:row>
      <xdr:rowOff>133350</xdr:rowOff>
    </xdr:from>
    <xdr:ext cx="6696075" cy="4562475"/>
    <xdr:sp macro="" textlink="">
      <xdr:nvSpPr>
        <xdr:cNvPr id="15" name="TextBox 14">
          <a:extLst>
            <a:ext uri="{FF2B5EF4-FFF2-40B4-BE49-F238E27FC236}">
              <a16:creationId xmlns:a16="http://schemas.microsoft.com/office/drawing/2014/main" id="{E36443DE-2969-42AE-B441-85EAE87C906A}"/>
            </a:ext>
          </a:extLst>
        </xdr:cNvPr>
        <xdr:cNvSpPr txBox="1"/>
      </xdr:nvSpPr>
      <xdr:spPr>
        <a:xfrm>
          <a:off x="3790949" y="48710850"/>
          <a:ext cx="6696075" cy="456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n-US" sz="1800" b="1" i="0" u="sng" strike="noStrike" baseline="0">
              <a:solidFill>
                <a:srgbClr val="0070C0"/>
              </a:solidFill>
              <a:latin typeface="+mn-lt"/>
              <a:ea typeface="+mn-ea"/>
              <a:cs typeface="+mn-cs"/>
            </a:rPr>
            <a:t>LED Lighting Details:</a:t>
          </a:r>
        </a:p>
        <a:p>
          <a:pPr rtl="0"/>
          <a:endParaRPr lang="en-US" sz="1100" b="1" i="0" u="none" strike="noStrike" baseline="0">
            <a:solidFill>
              <a:srgbClr val="00B050"/>
            </a:solidFill>
            <a:latin typeface="+mn-lt"/>
            <a:ea typeface="+mn-ea"/>
            <a:cs typeface="+mn-cs"/>
          </a:endParaRPr>
        </a:p>
        <a:p>
          <a:pPr rtl="0"/>
          <a:r>
            <a:rPr lang="en-US" sz="1100" b="1" i="0" u="none" strike="noStrike" baseline="0">
              <a:solidFill>
                <a:srgbClr val="00B050"/>
              </a:solidFill>
              <a:latin typeface="+mn-lt"/>
              <a:ea typeface="+mn-ea"/>
              <a:cs typeface="+mn-cs"/>
            </a:rPr>
            <a:t>Disposal vs. Recycling</a:t>
          </a:r>
          <a:endParaRPr lang="en-US" sz="1100" b="0" i="0" u="none" strike="noStrike" baseline="0">
            <a:solidFill>
              <a:srgbClr val="00B050"/>
            </a:solidFill>
            <a:latin typeface="+mn-lt"/>
            <a:ea typeface="+mn-ea"/>
            <a:cs typeface="+mn-cs"/>
          </a:endParaRPr>
        </a:p>
        <a:p>
          <a:pPr rtl="0"/>
          <a:r>
            <a:rPr lang="en-US" sz="1100" b="0" i="0" u="none" strike="noStrike" baseline="0">
              <a:solidFill>
                <a:schemeClr val="tx1"/>
              </a:solidFill>
              <a:latin typeface="+mn-lt"/>
              <a:ea typeface="+mn-ea"/>
              <a:cs typeface="+mn-cs"/>
            </a:rPr>
            <a:t>Most light bulbs used by businesses contain mercury, including fluorescent tubes and high-intensity discharge (HID) lamps. Even though today’s fluorescent and HID lighting contains a small amount of mercury, the cumulative volume of mercury contained in lamps is still significant. Mercury released from broken lamps becomes atmospheric mercury that is then deposited in lakes and builds up in fish. Disposing of these lamps in the trash is prohibited by federal regulations.</a:t>
          </a: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Some brands are marketed as low-mercury, and may be marked with green end caps. It is still a good idea to take these low-mercury tubes to a recycling center because they do contain some mercury and the glass, as well as other metals, will be recycled.</a:t>
          </a: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Most recyclers require that the bulbs be counted and if possible, boxed. The bulbs are not to be taped together or shrink wrapped. Banding them together with a rubber band at both ends is acceptable. Materials that are not designated as hazardous waste may be disposed of in the trash or at the landfill.</a:t>
          </a:r>
        </a:p>
        <a:p>
          <a:pPr rtl="0"/>
          <a:endParaRPr lang="en-US" sz="1100" b="0" i="0" u="none" strike="noStrike" baseline="0">
            <a:solidFill>
              <a:schemeClr val="tx1"/>
            </a:solidFill>
            <a:latin typeface="+mn-lt"/>
            <a:ea typeface="+mn-ea"/>
            <a:cs typeface="+mn-cs"/>
          </a:endParaRPr>
        </a:p>
        <a:p>
          <a:pPr rtl="0"/>
          <a:r>
            <a:rPr lang="en-US" sz="1100" b="1" i="0" u="none" strike="noStrike" baseline="0">
              <a:solidFill>
                <a:srgbClr val="00B050"/>
              </a:solidFill>
              <a:latin typeface="+mn-lt"/>
              <a:ea typeface="+mn-ea"/>
              <a:cs typeface="+mn-cs"/>
            </a:rPr>
            <a:t>Disposal and Recycling Information</a:t>
          </a:r>
          <a:endParaRPr lang="en-US" sz="1100" b="0" i="0" u="none" strike="noStrike" baseline="0">
            <a:solidFill>
              <a:srgbClr val="00B050"/>
            </a:solidFill>
            <a:latin typeface="+mn-lt"/>
            <a:ea typeface="+mn-ea"/>
            <a:cs typeface="+mn-cs"/>
          </a:endParaRPr>
        </a:p>
        <a:p>
          <a:pPr rtl="0"/>
          <a:r>
            <a:rPr lang="en-US" sz="1100" b="0" i="0" u="none" strike="noStrike" baseline="0">
              <a:solidFill>
                <a:schemeClr val="tx1"/>
              </a:solidFill>
              <a:latin typeface="+mn-lt"/>
              <a:ea typeface="+mn-ea"/>
              <a:cs typeface="+mn-cs"/>
            </a:rPr>
            <a:t>Contact your local county landfill or waste management provider for more information. Or, to find a recycling service near you,</a:t>
          </a:r>
          <a:r>
            <a:rPr lang="en-US" sz="1100" b="0" i="0" u="none" strike="noStrike" baseline="0">
              <a:solidFill>
                <a:schemeClr val="tx1"/>
              </a:solidFill>
              <a:latin typeface="+mn-lt"/>
              <a:ea typeface="+mn-ea"/>
              <a:cs typeface="+mn-cs"/>
              <a:hlinkClick xmlns:r="http://schemas.openxmlformats.org/officeDocument/2006/relationships" r:id="rId1"/>
            </a:rPr>
            <a:t> log on to www.local.com and search on “bulb recycling” along with your city and state.</a:t>
          </a:r>
        </a:p>
        <a:p>
          <a:endParaRPr lang="en-US" sz="1100"/>
        </a:p>
      </xdr:txBody>
    </xdr:sp>
    <xdr:clientData/>
  </xdr:oneCellAnchor>
  <xdr:twoCellAnchor editAs="oneCell">
    <xdr:from>
      <xdr:col>7</xdr:col>
      <xdr:colOff>66675</xdr:colOff>
      <xdr:row>96</xdr:row>
      <xdr:rowOff>152400</xdr:rowOff>
    </xdr:from>
    <xdr:to>
      <xdr:col>8</xdr:col>
      <xdr:colOff>551392</xdr:colOff>
      <xdr:row>99</xdr:row>
      <xdr:rowOff>66675</xdr:rowOff>
    </xdr:to>
    <xdr:pic>
      <xdr:nvPicPr>
        <xdr:cNvPr id="16" name="Picture 15" descr="EMSINCLOGO">
          <a:extLst>
            <a:ext uri="{FF2B5EF4-FFF2-40B4-BE49-F238E27FC236}">
              <a16:creationId xmlns:a16="http://schemas.microsoft.com/office/drawing/2014/main" id="{B3672F1F-2CCD-4F4B-8683-CA0B87001D3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9525" y="18440400"/>
          <a:ext cx="1389592" cy="485775"/>
        </a:xfrm>
        <a:prstGeom prst="rect">
          <a:avLst/>
        </a:prstGeom>
        <a:noFill/>
        <a:ln>
          <a:noFill/>
        </a:ln>
      </xdr:spPr>
    </xdr:pic>
    <xdr:clientData/>
  </xdr:twoCellAnchor>
  <xdr:twoCellAnchor editAs="oneCell">
    <xdr:from>
      <xdr:col>1</xdr:col>
      <xdr:colOff>47625</xdr:colOff>
      <xdr:row>0</xdr:row>
      <xdr:rowOff>66675</xdr:rowOff>
    </xdr:from>
    <xdr:to>
      <xdr:col>3</xdr:col>
      <xdr:colOff>681175</xdr:colOff>
      <xdr:row>5</xdr:row>
      <xdr:rowOff>133350</xdr:rowOff>
    </xdr:to>
    <xdr:pic>
      <xdr:nvPicPr>
        <xdr:cNvPr id="17" name="Picture 16">
          <a:extLst>
            <a:ext uri="{FF2B5EF4-FFF2-40B4-BE49-F238E27FC236}">
              <a16:creationId xmlns:a16="http://schemas.microsoft.com/office/drawing/2014/main" id="{7A0F8389-A61F-42F6-8055-2B4A8C478C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38575" y="66675"/>
          <a:ext cx="2138500"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1</xdr:row>
      <xdr:rowOff>47625</xdr:rowOff>
    </xdr:from>
    <xdr:to>
      <xdr:col>8</xdr:col>
      <xdr:colOff>95250</xdr:colOff>
      <xdr:row>4</xdr:row>
      <xdr:rowOff>166688</xdr:rowOff>
    </xdr:to>
    <xdr:sp macro="" textlink="">
      <xdr:nvSpPr>
        <xdr:cNvPr id="3" name="TextBox 2">
          <a:extLst>
            <a:ext uri="{FF2B5EF4-FFF2-40B4-BE49-F238E27FC236}">
              <a16:creationId xmlns:a16="http://schemas.microsoft.com/office/drawing/2014/main" id="{79A51AD8-721A-415B-8AD8-1F0BF6C42BDD}"/>
            </a:ext>
          </a:extLst>
        </xdr:cNvPr>
        <xdr:cNvSpPr txBox="1"/>
      </xdr:nvSpPr>
      <xdr:spPr>
        <a:xfrm>
          <a:off x="6781800" y="238125"/>
          <a:ext cx="3486150" cy="690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none" strike="noStrike" baseline="0">
              <a:solidFill>
                <a:schemeClr val="dk1"/>
              </a:solidFill>
              <a:latin typeface="+mn-lt"/>
              <a:ea typeface="+mn-ea"/>
              <a:cs typeface="+mn-cs"/>
            </a:rPr>
            <a:t>Glencoe Light and Power Commission Business Customer Information – 2021</a:t>
          </a:r>
          <a:endParaRPr lang="en-US" sz="1600"/>
        </a:p>
      </xdr:txBody>
    </xdr:sp>
    <xdr:clientData/>
  </xdr:twoCellAnchor>
  <xdr:oneCellAnchor>
    <xdr:from>
      <xdr:col>9</xdr:col>
      <xdr:colOff>0</xdr:colOff>
      <xdr:row>26</xdr:row>
      <xdr:rowOff>123825</xdr:rowOff>
    </xdr:from>
    <xdr:ext cx="184731" cy="264560"/>
    <xdr:sp macro="" textlink="">
      <xdr:nvSpPr>
        <xdr:cNvPr id="5" name="TextBox 4">
          <a:extLst>
            <a:ext uri="{FF2B5EF4-FFF2-40B4-BE49-F238E27FC236}">
              <a16:creationId xmlns:a16="http://schemas.microsoft.com/office/drawing/2014/main" id="{B12FEB64-5A62-4FB4-974D-563D2DA2E995}"/>
            </a:ext>
          </a:extLst>
        </xdr:cNvPr>
        <xdr:cNvSpPr txBox="1"/>
      </xdr:nvSpPr>
      <xdr:spPr>
        <a:xfrm>
          <a:off x="66294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103716</xdr:colOff>
      <xdr:row>46</xdr:row>
      <xdr:rowOff>0</xdr:rowOff>
    </xdr:from>
    <xdr:ext cx="5667375" cy="2600325"/>
    <xdr:sp macro="" textlink="">
      <xdr:nvSpPr>
        <xdr:cNvPr id="14" name="TextBox 13">
          <a:extLst>
            <a:ext uri="{FF2B5EF4-FFF2-40B4-BE49-F238E27FC236}">
              <a16:creationId xmlns:a16="http://schemas.microsoft.com/office/drawing/2014/main" id="{141FE306-1487-4DB9-A050-482303B4BE39}"/>
            </a:ext>
          </a:extLst>
        </xdr:cNvPr>
        <xdr:cNvSpPr txBox="1"/>
      </xdr:nvSpPr>
      <xdr:spPr>
        <a:xfrm>
          <a:off x="103716" y="8911167"/>
          <a:ext cx="5667375" cy="2600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n-US" sz="1400" b="1" i="0" u="none" strike="noStrike" baseline="0">
              <a:solidFill>
                <a:srgbClr val="00B050"/>
              </a:solidFill>
              <a:latin typeface="+mn-lt"/>
              <a:ea typeface="+mn-ea"/>
              <a:cs typeface="+mn-cs"/>
            </a:rPr>
            <a:t>To Apply for a Rebate</a:t>
          </a:r>
          <a:endParaRPr lang="en-US" sz="1400" b="0" i="0" u="none" strike="noStrike" baseline="0">
            <a:solidFill>
              <a:srgbClr val="00B050"/>
            </a:solidFill>
            <a:latin typeface="+mn-lt"/>
            <a:ea typeface="+mn-ea"/>
            <a:cs typeface="+mn-cs"/>
          </a:endParaRPr>
        </a:p>
        <a:p>
          <a:pPr rtl="0"/>
          <a:endParaRPr lang="en-US" sz="1100" b="1" i="0" u="none" strike="noStrike" baseline="0">
            <a:solidFill>
              <a:sysClr val="windowText" lastClr="000000"/>
            </a:solidFill>
            <a:latin typeface="+mn-lt"/>
            <a:ea typeface="+mn-ea"/>
            <a:cs typeface="+mn-cs"/>
          </a:endParaRPr>
        </a:p>
        <a:p>
          <a:pPr rtl="0"/>
          <a:endParaRPr lang="en-US" sz="1100" b="1" i="0" u="none" strike="noStrike" baseline="0">
            <a:solidFill>
              <a:sysClr val="windowText" lastClr="000000"/>
            </a:solidFill>
            <a:latin typeface="+mn-lt"/>
            <a:ea typeface="+mn-ea"/>
            <a:cs typeface="+mn-cs"/>
          </a:endParaRPr>
        </a:p>
        <a:p>
          <a:pPr rtl="0"/>
          <a:r>
            <a:rPr lang="en-US" sz="1100" b="1" i="0" u="none" strike="noStrike" baseline="0">
              <a:solidFill>
                <a:sysClr val="windowText" lastClr="000000"/>
              </a:solidFill>
              <a:latin typeface="+mn-lt"/>
              <a:ea typeface="+mn-ea"/>
              <a:cs typeface="+mn-cs"/>
            </a:rPr>
            <a:t>1. </a:t>
          </a:r>
          <a:r>
            <a:rPr lang="en-US" sz="1100" b="1" i="0" u="none" strike="noStrike" baseline="0">
              <a:solidFill>
                <a:schemeClr val="tx1"/>
              </a:solidFill>
              <a:latin typeface="+mn-lt"/>
              <a:ea typeface="+mn-ea"/>
              <a:cs typeface="+mn-cs"/>
            </a:rPr>
            <a:t>Determine Eligibility</a:t>
          </a:r>
          <a:endParaRPr lang="en-US" sz="1100" b="0" i="0" u="none" strike="noStrike" baseline="0">
            <a:solidFill>
              <a:schemeClr val="tx1"/>
            </a:solidFill>
            <a:latin typeface="+mn-lt"/>
            <a:ea typeface="+mn-ea"/>
            <a:cs typeface="+mn-cs"/>
          </a:endParaRPr>
        </a:p>
        <a:p>
          <a:pPr rtl="0"/>
          <a:r>
            <a:rPr lang="en-US" sz="1100" b="1" i="0" u="none" strike="noStrike" baseline="0">
              <a:solidFill>
                <a:schemeClr val="tx1"/>
              </a:solidFill>
              <a:latin typeface="+mn-lt"/>
              <a:ea typeface="+mn-ea"/>
              <a:cs typeface="+mn-cs"/>
            </a:rPr>
            <a:t>2.</a:t>
          </a:r>
          <a:r>
            <a:rPr lang="en-US" sz="1100" b="0" i="0" u="none" strike="noStrike" baseline="0">
              <a:solidFill>
                <a:schemeClr val="tx1"/>
              </a:solidFill>
              <a:latin typeface="+mn-lt"/>
              <a:ea typeface="+mn-ea"/>
              <a:cs typeface="+mn-cs"/>
            </a:rPr>
            <a:t> </a:t>
          </a:r>
          <a:r>
            <a:rPr lang="en-US" sz="1100" b="1" i="0" u="none" strike="noStrike" baseline="0">
              <a:solidFill>
                <a:schemeClr val="tx1"/>
              </a:solidFill>
              <a:latin typeface="+mn-lt"/>
              <a:ea typeface="+mn-ea"/>
              <a:cs typeface="+mn-cs"/>
            </a:rPr>
            <a:t>Install Equipment:</a:t>
          </a:r>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	a) All projects with potential rebates above $5,000 must be approved by the 	utility prior to the commencement of the project.</a:t>
          </a:r>
        </a:p>
        <a:p>
          <a:pPr rtl="0"/>
          <a:r>
            <a:rPr lang="en-US" sz="1100" b="0" i="0" u="none" strike="noStrike" baseline="0">
              <a:solidFill>
                <a:schemeClr val="tx1"/>
              </a:solidFill>
              <a:latin typeface="+mn-lt"/>
              <a:ea typeface="+mn-ea"/>
              <a:cs typeface="+mn-cs"/>
            </a:rPr>
            <a:t>	b) Only new equipment qualifies for a rebate; old equipment must be removed 	and disposed of properly and must not be installed elsewhere.</a:t>
          </a:r>
        </a:p>
        <a:p>
          <a:pPr rtl="0"/>
          <a:r>
            <a:rPr lang="en-US" sz="1100" b="1" i="0" u="none" strike="noStrike" baseline="0">
              <a:solidFill>
                <a:schemeClr val="tx1"/>
              </a:solidFill>
              <a:latin typeface="+mn-lt"/>
              <a:ea typeface="+mn-ea"/>
              <a:cs typeface="+mn-cs"/>
            </a:rPr>
            <a:t>3.</a:t>
          </a:r>
          <a:r>
            <a:rPr lang="en-US" sz="1100" b="0" i="0" u="none" strike="noStrike" baseline="0">
              <a:solidFill>
                <a:schemeClr val="tx1"/>
              </a:solidFill>
              <a:latin typeface="+mn-lt"/>
              <a:ea typeface="+mn-ea"/>
              <a:cs typeface="+mn-cs"/>
            </a:rPr>
            <a:t> </a:t>
          </a:r>
          <a:r>
            <a:rPr lang="en-US" sz="1100" b="1" i="0" u="none" strike="noStrike" baseline="0">
              <a:solidFill>
                <a:schemeClr val="tx1"/>
              </a:solidFill>
              <a:latin typeface="+mn-lt"/>
              <a:ea typeface="+mn-ea"/>
              <a:cs typeface="+mn-cs"/>
            </a:rPr>
            <a:t>Complete and sign the application</a:t>
          </a:r>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	a) Attach copies of all project invoices, including labor costs and ALL required 	documentation.</a:t>
          </a:r>
        </a:p>
        <a:p>
          <a:pPr rtl="0"/>
          <a:r>
            <a:rPr lang="en-US" sz="1100" b="1" i="0" u="none" strike="noStrike" baseline="0">
              <a:solidFill>
                <a:schemeClr val="tx1"/>
              </a:solidFill>
              <a:latin typeface="+mn-lt"/>
              <a:ea typeface="+mn-ea"/>
              <a:cs typeface="+mn-cs"/>
            </a:rPr>
            <a:t>4. Submit completed application to:</a:t>
          </a:r>
          <a:endParaRPr lang="en-US" sz="1100" b="0" i="0" u="none" strike="noStrike" baseline="0">
            <a:solidFill>
              <a:schemeClr val="tx1"/>
            </a:solidFill>
            <a:latin typeface="+mn-lt"/>
            <a:ea typeface="+mn-ea"/>
            <a:cs typeface="+mn-cs"/>
          </a:endParaRPr>
        </a:p>
        <a:p>
          <a:pPr rtl="0"/>
          <a:endParaRPr lang="en-US" sz="500" b="1" i="0" u="none" strike="noStrike" baseline="0">
            <a:solidFill>
              <a:schemeClr val="tx1"/>
            </a:solidFill>
            <a:latin typeface="+mn-lt"/>
            <a:ea typeface="+mn-ea"/>
            <a:cs typeface="+mn-cs"/>
          </a:endParaRPr>
        </a:p>
      </xdr:txBody>
    </xdr:sp>
    <xdr:clientData/>
  </xdr:oneCellAnchor>
  <xdr:twoCellAnchor>
    <xdr:from>
      <xdr:col>1</xdr:col>
      <xdr:colOff>379942</xdr:colOff>
      <xdr:row>58</xdr:row>
      <xdr:rowOff>151341</xdr:rowOff>
    </xdr:from>
    <xdr:to>
      <xdr:col>8</xdr:col>
      <xdr:colOff>52915</xdr:colOff>
      <xdr:row>66</xdr:row>
      <xdr:rowOff>97487</xdr:rowOff>
    </xdr:to>
    <xdr:grpSp>
      <xdr:nvGrpSpPr>
        <xdr:cNvPr id="15" name="Group 14">
          <a:extLst>
            <a:ext uri="{FF2B5EF4-FFF2-40B4-BE49-F238E27FC236}">
              <a16:creationId xmlns:a16="http://schemas.microsoft.com/office/drawing/2014/main" id="{ABC58F31-B0AE-4605-80BD-933750EBE29C}"/>
            </a:ext>
          </a:extLst>
        </xdr:cNvPr>
        <xdr:cNvGrpSpPr/>
      </xdr:nvGrpSpPr>
      <xdr:grpSpPr>
        <a:xfrm>
          <a:off x="4866217" y="11352741"/>
          <a:ext cx="5359398" cy="1470146"/>
          <a:chOff x="6000751" y="4114800"/>
          <a:chExt cx="5400673" cy="1470146"/>
        </a:xfrm>
      </xdr:grpSpPr>
      <xdr:grpSp>
        <xdr:nvGrpSpPr>
          <xdr:cNvPr id="16" name="Group 15">
            <a:extLst>
              <a:ext uri="{FF2B5EF4-FFF2-40B4-BE49-F238E27FC236}">
                <a16:creationId xmlns:a16="http://schemas.microsoft.com/office/drawing/2014/main" id="{34B574F8-4AFD-49D3-90D0-8A4A0D5C3A82}"/>
              </a:ext>
            </a:extLst>
          </xdr:cNvPr>
          <xdr:cNvGrpSpPr/>
        </xdr:nvGrpSpPr>
        <xdr:grpSpPr>
          <a:xfrm>
            <a:off x="6000751" y="4114800"/>
            <a:ext cx="5400673" cy="1470146"/>
            <a:chOff x="6076951" y="3171825"/>
            <a:chExt cx="5400673" cy="1470146"/>
          </a:xfrm>
        </xdr:grpSpPr>
        <xdr:sp macro="" textlink="">
          <xdr:nvSpPr>
            <xdr:cNvPr id="18" name="TextBox 17">
              <a:extLst>
                <a:ext uri="{FF2B5EF4-FFF2-40B4-BE49-F238E27FC236}">
                  <a16:creationId xmlns:a16="http://schemas.microsoft.com/office/drawing/2014/main" id="{D85ED827-6E43-4AF1-8EC1-D738D1DEE3C3}"/>
                </a:ext>
              </a:extLst>
            </xdr:cNvPr>
            <xdr:cNvSpPr txBox="1"/>
          </xdr:nvSpPr>
          <xdr:spPr>
            <a:xfrm>
              <a:off x="6076951" y="3171825"/>
              <a:ext cx="1914524"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n-US" sz="1100" b="1" i="0" baseline="0">
                  <a:solidFill>
                    <a:schemeClr val="tx1"/>
                  </a:solidFill>
                  <a:effectLst/>
                  <a:latin typeface="+mn-lt"/>
                  <a:ea typeface="+mn-ea"/>
                  <a:cs typeface="+mn-cs"/>
                </a:rPr>
                <a:t>Glencoe Light and Power</a:t>
              </a:r>
              <a:r>
                <a:rPr lang="en-US" sz="1100" b="0" i="0" baseline="0">
                  <a:solidFill>
                    <a:schemeClr val="tx1"/>
                  </a:solidFill>
                  <a:effectLst/>
                  <a:latin typeface="+mn-lt"/>
                  <a:ea typeface="+mn-ea"/>
                  <a:cs typeface="+mn-cs"/>
                </a:rPr>
                <a:t> </a:t>
              </a:r>
            </a:p>
            <a:p>
              <a:pPr rtl="0"/>
              <a:r>
                <a:rPr lang="en-US" sz="1100" b="1" i="0" baseline="0">
                  <a:solidFill>
                    <a:schemeClr val="tx1"/>
                  </a:solidFill>
                  <a:effectLst/>
                  <a:latin typeface="+mn-lt"/>
                  <a:ea typeface="+mn-ea"/>
                  <a:cs typeface="+mn-cs"/>
                </a:rPr>
                <a:t>Commission</a:t>
              </a:r>
              <a:r>
                <a:rPr lang="en-US" sz="1100" b="0" i="0" baseline="0">
                  <a:solidFill>
                    <a:schemeClr val="tx1"/>
                  </a:solidFill>
                  <a:effectLst/>
                  <a:latin typeface="+mn-lt"/>
                  <a:ea typeface="+mn-ea"/>
                  <a:cs typeface="+mn-cs"/>
                </a:rPr>
                <a:t>	</a:t>
              </a:r>
            </a:p>
            <a:p>
              <a:pPr rtl="0"/>
              <a:endParaRPr lang="en-US">
                <a:effectLst/>
              </a:endParaRPr>
            </a:p>
            <a:p>
              <a:pPr rtl="0"/>
              <a:r>
                <a:rPr lang="en-US" sz="1100" b="0" i="0" baseline="0">
                  <a:solidFill>
                    <a:schemeClr val="tx1"/>
                  </a:solidFill>
                  <a:effectLst/>
                  <a:latin typeface="+mn-lt"/>
                  <a:ea typeface="+mn-ea"/>
                  <a:cs typeface="+mn-cs"/>
                </a:rPr>
                <a:t>305 11th Street East</a:t>
              </a:r>
              <a:endParaRPr lang="en-US">
                <a:effectLst/>
              </a:endParaRPr>
            </a:p>
            <a:p>
              <a:pPr rtl="0"/>
              <a:r>
                <a:rPr lang="en-US" sz="1100" b="0" i="0" baseline="0">
                  <a:solidFill>
                    <a:schemeClr val="tx1"/>
                  </a:solidFill>
                  <a:effectLst/>
                  <a:latin typeface="+mn-lt"/>
                  <a:ea typeface="+mn-ea"/>
                  <a:cs typeface="+mn-cs"/>
                </a:rPr>
                <a:t>Glencoe, MN  55336</a:t>
              </a:r>
              <a:endParaRPr lang="en-US">
                <a:effectLst/>
              </a:endParaRPr>
            </a:p>
            <a:p>
              <a:pPr rtl="0"/>
              <a:r>
                <a:rPr lang="en-US" sz="1100" b="0" i="0" baseline="0">
                  <a:solidFill>
                    <a:schemeClr val="tx1"/>
                  </a:solidFill>
                  <a:effectLst/>
                  <a:latin typeface="+mn-lt"/>
                  <a:ea typeface="+mn-ea"/>
                  <a:cs typeface="+mn-cs"/>
                </a:rPr>
                <a:t>Phone: (320) 864-5184</a:t>
              </a:r>
              <a:endParaRPr lang="en-US">
                <a:effectLst/>
              </a:endParaRPr>
            </a:p>
            <a:p>
              <a:r>
                <a:rPr lang="en-US" sz="1100" b="0" i="0" baseline="0">
                  <a:solidFill>
                    <a:schemeClr val="tx1"/>
                  </a:solidFill>
                  <a:effectLst/>
                  <a:latin typeface="+mn-lt"/>
                  <a:ea typeface="+mn-ea"/>
                  <a:cs typeface="+mn-cs"/>
                </a:rPr>
                <a:t>Fax: (320) 864-4328	</a:t>
              </a:r>
              <a:endParaRPr lang="en-US" sz="1100"/>
            </a:p>
          </xdr:txBody>
        </xdr:sp>
        <xdr:sp macro="" textlink="">
          <xdr:nvSpPr>
            <xdr:cNvPr id="19" name="TextBox 18">
              <a:extLst>
                <a:ext uri="{FF2B5EF4-FFF2-40B4-BE49-F238E27FC236}">
                  <a16:creationId xmlns:a16="http://schemas.microsoft.com/office/drawing/2014/main" id="{69043D0C-001C-4D6F-9291-5F0116D12782}"/>
                </a:ext>
              </a:extLst>
            </xdr:cNvPr>
            <xdr:cNvSpPr txBox="1"/>
          </xdr:nvSpPr>
          <xdr:spPr>
            <a:xfrm>
              <a:off x="9153525" y="3171825"/>
              <a:ext cx="2324099"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n-US" sz="1100" b="1" i="0" baseline="0">
                  <a:solidFill>
                    <a:schemeClr val="tx1"/>
                  </a:solidFill>
                  <a:effectLst/>
                  <a:latin typeface="+mn-lt"/>
                  <a:ea typeface="+mn-ea"/>
                  <a:cs typeface="+mn-cs"/>
                </a:rPr>
                <a:t>Energy Management Solutions, Inc.</a:t>
              </a:r>
              <a:r>
                <a:rPr lang="en-US" sz="1100" b="0" i="0" baseline="0">
                  <a:solidFill>
                    <a:schemeClr val="tx1"/>
                  </a:solidFill>
                  <a:effectLst/>
                  <a:latin typeface="+mn-lt"/>
                  <a:ea typeface="+mn-ea"/>
                  <a:cs typeface="+mn-cs"/>
                </a:rPr>
                <a:t>	</a:t>
              </a:r>
              <a:endParaRPr lang="en-US">
                <a:effectLst/>
              </a:endParaRPr>
            </a:p>
            <a:p>
              <a:pPr rtl="0"/>
              <a:endParaRPr lang="en-US" sz="1100" b="0" i="0" baseline="0">
                <a:solidFill>
                  <a:schemeClr val="tx1"/>
                </a:solidFill>
                <a:effectLst/>
                <a:latin typeface="+mn-lt"/>
                <a:ea typeface="+mn-ea"/>
                <a:cs typeface="+mn-cs"/>
              </a:endParaRPr>
            </a:p>
            <a:p>
              <a:pPr rtl="0"/>
              <a:r>
                <a:rPr lang="en-US" sz="1100" b="0" i="0" baseline="0">
                  <a:solidFill>
                    <a:schemeClr val="tx1"/>
                  </a:solidFill>
                  <a:effectLst/>
                  <a:latin typeface="+mn-lt"/>
                  <a:ea typeface="+mn-ea"/>
                  <a:cs typeface="+mn-cs"/>
                </a:rPr>
                <a:t>PO Box 255	</a:t>
              </a:r>
              <a:endParaRPr lang="en-US">
                <a:effectLst/>
              </a:endParaRPr>
            </a:p>
            <a:p>
              <a:pPr rtl="0"/>
              <a:r>
                <a:rPr lang="en-US" sz="1100" b="0" i="0" baseline="0">
                  <a:solidFill>
                    <a:schemeClr val="tx1"/>
                  </a:solidFill>
                  <a:effectLst/>
                  <a:latin typeface="+mn-lt"/>
                  <a:ea typeface="+mn-ea"/>
                  <a:cs typeface="+mn-cs"/>
                </a:rPr>
                <a:t>Excelsior, MN  55331	</a:t>
              </a:r>
              <a:endParaRPr lang="en-US">
                <a:effectLst/>
              </a:endParaRPr>
            </a:p>
            <a:p>
              <a:pPr rtl="0"/>
              <a:r>
                <a:rPr lang="en-US" sz="1100" b="0" i="0" baseline="0">
                  <a:solidFill>
                    <a:schemeClr val="tx1"/>
                  </a:solidFill>
                  <a:effectLst/>
                  <a:latin typeface="+mn-lt"/>
                  <a:ea typeface="+mn-ea"/>
                  <a:cs typeface="+mn-cs"/>
                </a:rPr>
                <a:t>Phone: (855) 296-3669	</a:t>
              </a:r>
              <a:endParaRPr lang="en-US">
                <a:effectLst/>
              </a:endParaRPr>
            </a:p>
            <a:p>
              <a:pPr rtl="0"/>
              <a:r>
                <a:rPr lang="en-US" sz="1100" b="0" i="0" baseline="0">
                  <a:solidFill>
                    <a:schemeClr val="tx1"/>
                  </a:solidFill>
                  <a:effectLst/>
                  <a:latin typeface="+mn-lt"/>
                  <a:ea typeface="+mn-ea"/>
                  <a:cs typeface="+mn-cs"/>
                </a:rPr>
                <a:t>Fax: (952) 556-9171</a:t>
              </a:r>
            </a:p>
            <a:p>
              <a:pPr rtl="0"/>
              <a:r>
                <a:rPr lang="en-US" sz="1100" b="0" i="0" baseline="0">
                  <a:solidFill>
                    <a:schemeClr val="tx1"/>
                  </a:solidFill>
                  <a:effectLst/>
                  <a:latin typeface="+mn-lt"/>
                  <a:ea typeface="+mn-ea"/>
                  <a:cs typeface="+mn-cs"/>
                </a:rPr>
                <a:t>Email: Contact@EMSenergy.com</a:t>
              </a:r>
              <a:endParaRPr lang="en-US">
                <a:effectLst/>
              </a:endParaRPr>
            </a:p>
          </xdr:txBody>
        </xdr:sp>
      </xdr:grpSp>
      <xdr:sp macro="" textlink="">
        <xdr:nvSpPr>
          <xdr:cNvPr id="17" name="TextBox 16">
            <a:extLst>
              <a:ext uri="{FF2B5EF4-FFF2-40B4-BE49-F238E27FC236}">
                <a16:creationId xmlns:a16="http://schemas.microsoft.com/office/drawing/2014/main" id="{B27DC065-DD92-4099-BB1C-14E4FDA2222F}"/>
              </a:ext>
            </a:extLst>
          </xdr:cNvPr>
          <xdr:cNvSpPr txBox="1"/>
        </xdr:nvSpPr>
        <xdr:spPr>
          <a:xfrm>
            <a:off x="8115300" y="4457700"/>
            <a:ext cx="3082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or</a:t>
            </a:r>
          </a:p>
        </xdr:txBody>
      </xdr:sp>
    </xdr:grpSp>
    <xdr:clientData/>
  </xdr:twoCellAnchor>
  <xdr:oneCellAnchor>
    <xdr:from>
      <xdr:col>1</xdr:col>
      <xdr:colOff>0</xdr:colOff>
      <xdr:row>66</xdr:row>
      <xdr:rowOff>92072</xdr:rowOff>
    </xdr:from>
    <xdr:ext cx="6424084" cy="3397251"/>
    <xdr:sp macro="" textlink="">
      <xdr:nvSpPr>
        <xdr:cNvPr id="20" name="TextBox 19">
          <a:extLst>
            <a:ext uri="{FF2B5EF4-FFF2-40B4-BE49-F238E27FC236}">
              <a16:creationId xmlns:a16="http://schemas.microsoft.com/office/drawing/2014/main" id="{0111E316-6CAC-4A1F-89FA-95FCADBF6EBA}"/>
            </a:ext>
          </a:extLst>
        </xdr:cNvPr>
        <xdr:cNvSpPr txBox="1"/>
      </xdr:nvSpPr>
      <xdr:spPr>
        <a:xfrm>
          <a:off x="0" y="12813239"/>
          <a:ext cx="6424084" cy="3397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n-US" sz="1100" b="1" i="0" u="none" strike="noStrike" baseline="0">
              <a:solidFill>
                <a:schemeClr val="tx1"/>
              </a:solidFill>
              <a:latin typeface="+mn-lt"/>
              <a:ea typeface="+mn-ea"/>
              <a:cs typeface="+mn-cs"/>
            </a:rPr>
            <a:t>Certifications and Signature</a:t>
          </a:r>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I hereby certify that:</a:t>
          </a:r>
        </a:p>
        <a:p>
          <a:pPr rtl="0"/>
          <a:r>
            <a:rPr lang="en-US" sz="1100" b="0" i="0" u="none" strike="noStrike" baseline="0">
              <a:solidFill>
                <a:schemeClr val="tx1"/>
              </a:solidFill>
              <a:latin typeface="+mn-lt"/>
              <a:ea typeface="+mn-ea"/>
              <a:cs typeface="+mn-cs"/>
            </a:rPr>
            <a:t>     1. The information contained in this application is accurate and complete</a:t>
          </a:r>
        </a:p>
        <a:p>
          <a:pPr rtl="0"/>
          <a:r>
            <a:rPr lang="en-US" sz="1100" b="0" i="0" u="none" strike="noStrike" baseline="0">
              <a:solidFill>
                <a:schemeClr val="tx1"/>
              </a:solidFill>
              <a:latin typeface="+mn-lt"/>
              <a:ea typeface="+mn-ea"/>
              <a:cs typeface="+mn-cs"/>
            </a:rPr>
            <a:t>     2. All installation is complete and the unit(s) is operational prior to submitting final application</a:t>
          </a:r>
        </a:p>
        <a:p>
          <a:pPr rtl="0"/>
          <a:r>
            <a:rPr lang="en-US" sz="1100" b="0" i="0" u="none" strike="noStrike" baseline="0">
              <a:solidFill>
                <a:schemeClr val="tx1"/>
              </a:solidFill>
              <a:latin typeface="+mn-lt"/>
              <a:ea typeface="+mn-ea"/>
              <a:cs typeface="+mn-cs"/>
            </a:rPr>
            <a:t>     3. All rules of this incentive program have been followed</a:t>
          </a:r>
        </a:p>
        <a:p>
          <a:pPr rtl="0"/>
          <a:r>
            <a:rPr lang="en-US" sz="1100" b="0" i="0" u="none" strike="noStrike" baseline="0">
              <a:solidFill>
                <a:schemeClr val="tx1"/>
              </a:solidFill>
              <a:latin typeface="+mn-lt"/>
              <a:ea typeface="+mn-ea"/>
              <a:cs typeface="+mn-cs"/>
            </a:rPr>
            <a:t>     4. I have read and understand the terms and conditions included with this document</a:t>
          </a:r>
        </a:p>
        <a:p>
          <a:pPr rtl="0"/>
          <a:r>
            <a:rPr lang="en-US" sz="1100" b="0" i="0" u="none" strike="noStrike" baseline="0">
              <a:solidFill>
                <a:schemeClr val="tx1"/>
              </a:solidFill>
              <a:latin typeface="+mn-lt"/>
              <a:ea typeface="+mn-ea"/>
              <a:cs typeface="+mn-cs"/>
            </a:rPr>
            <a:t>     5. Any old equipment replaced has been properly disposed of or recycled in accordance with applicable State and Federal regulations. Replaced equipment must not be reused or sold for use in another location.</a:t>
          </a: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The customer agrees to verification of equipment installation which may include a site inspection by a program or utility representative. The customer understands that it is not allowed to receive more than one incentive from this program on any one piece of equipment. The customer agrees to indemnify, defend, hold harmless and release the utility from any claims, damages, liabilities, costs and expenses (including reasonable attorneys’ fees) arising from or relating to the removal, disposal, installation, or operation of any equipment or related materials in connection with the programs described in this application, including any incidental, special, or consequential damages.</a:t>
          </a: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Please sign and complete all information in this application.</a:t>
          </a:r>
        </a:p>
        <a:p>
          <a:pPr rtl="0"/>
          <a:endParaRPr lang="en-US" sz="600" b="0" i="0" u="none" strike="noStrike" baseline="0">
            <a:solidFill>
              <a:schemeClr val="tx1"/>
            </a:solidFill>
            <a:latin typeface="+mn-lt"/>
            <a:ea typeface="+mn-ea"/>
            <a:cs typeface="+mn-cs"/>
          </a:endParaRPr>
        </a:p>
      </xdr:txBody>
    </xdr:sp>
    <xdr:clientData/>
  </xdr:oneCellAnchor>
  <xdr:oneCellAnchor>
    <xdr:from>
      <xdr:col>1</xdr:col>
      <xdr:colOff>0</xdr:colOff>
      <xdr:row>89</xdr:row>
      <xdr:rowOff>86785</xdr:rowOff>
    </xdr:from>
    <xdr:ext cx="2249527" cy="405367"/>
    <xdr:sp macro="" textlink="">
      <xdr:nvSpPr>
        <xdr:cNvPr id="21" name="TextBox 20">
          <a:extLst>
            <a:ext uri="{FF2B5EF4-FFF2-40B4-BE49-F238E27FC236}">
              <a16:creationId xmlns:a16="http://schemas.microsoft.com/office/drawing/2014/main" id="{4DD90AE5-0F5C-406F-A7A1-4EB379A1C12D}"/>
            </a:ext>
          </a:extLst>
        </xdr:cNvPr>
        <xdr:cNvSpPr txBox="1"/>
      </xdr:nvSpPr>
      <xdr:spPr>
        <a:xfrm>
          <a:off x="0" y="17379952"/>
          <a:ext cx="2249527"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i="1"/>
            <a:t>Energy Management</a:t>
          </a:r>
          <a:r>
            <a:rPr lang="en-US" sz="1000" b="1" i="1" baseline="0"/>
            <a:t> Solutions, Inc.</a:t>
          </a:r>
        </a:p>
        <a:p>
          <a:r>
            <a:rPr lang="en-US" sz="1000" b="1" i="1" baseline="0"/>
            <a:t>www.EMSenergy.com   (952) 767-7450</a:t>
          </a:r>
          <a:endParaRPr lang="en-US" sz="1000" b="1" i="1"/>
        </a:p>
      </xdr:txBody>
    </xdr:sp>
    <xdr:clientData/>
  </xdr:oneCellAnchor>
  <xdr:twoCellAnchor editAs="oneCell">
    <xdr:from>
      <xdr:col>6</xdr:col>
      <xdr:colOff>542924</xdr:colOff>
      <xdr:row>89</xdr:row>
      <xdr:rowOff>31750</xdr:rowOff>
    </xdr:from>
    <xdr:to>
      <xdr:col>8</xdr:col>
      <xdr:colOff>644524</xdr:colOff>
      <xdr:row>91</xdr:row>
      <xdr:rowOff>136525</xdr:rowOff>
    </xdr:to>
    <xdr:pic>
      <xdr:nvPicPr>
        <xdr:cNvPr id="22" name="Picture 21" descr="EMSINCLOGO">
          <a:extLst>
            <a:ext uri="{FF2B5EF4-FFF2-40B4-BE49-F238E27FC236}">
              <a16:creationId xmlns:a16="http://schemas.microsoft.com/office/drawing/2014/main" id="{B84C0429-07C8-4943-B0A1-2A5AD731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5591" y="17134417"/>
          <a:ext cx="1389592" cy="485775"/>
        </a:xfrm>
        <a:prstGeom prst="rect">
          <a:avLst/>
        </a:prstGeom>
        <a:noFill/>
        <a:ln>
          <a:noFill/>
        </a:ln>
      </xdr:spPr>
    </xdr:pic>
    <xdr:clientData/>
  </xdr:twoCellAnchor>
  <xdr:twoCellAnchor editAs="oneCell">
    <xdr:from>
      <xdr:col>1</xdr:col>
      <xdr:colOff>38101</xdr:colOff>
      <xdr:row>0</xdr:row>
      <xdr:rowOff>57150</xdr:rowOff>
    </xdr:from>
    <xdr:to>
      <xdr:col>3</xdr:col>
      <xdr:colOff>90626</xdr:colOff>
      <xdr:row>5</xdr:row>
      <xdr:rowOff>123825</xdr:rowOff>
    </xdr:to>
    <xdr:pic>
      <xdr:nvPicPr>
        <xdr:cNvPr id="23" name="Picture 22">
          <a:extLst>
            <a:ext uri="{FF2B5EF4-FFF2-40B4-BE49-F238E27FC236}">
              <a16:creationId xmlns:a16="http://schemas.microsoft.com/office/drawing/2014/main" id="{17B82CC2-C650-464B-B641-9C95DDD2E9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6" y="57150"/>
          <a:ext cx="2138500"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466724</xdr:colOff>
      <xdr:row>2</xdr:row>
      <xdr:rowOff>28574</xdr:rowOff>
    </xdr:from>
    <xdr:to>
      <xdr:col>10</xdr:col>
      <xdr:colOff>762000</xdr:colOff>
      <xdr:row>6</xdr:row>
      <xdr:rowOff>142875</xdr:rowOff>
    </xdr:to>
    <xdr:sp macro="" textlink="">
      <xdr:nvSpPr>
        <xdr:cNvPr id="2" name="TextBox 1">
          <a:extLst>
            <a:ext uri="{FF2B5EF4-FFF2-40B4-BE49-F238E27FC236}">
              <a16:creationId xmlns:a16="http://schemas.microsoft.com/office/drawing/2014/main" id="{11EE9E13-6D56-4AE0-9C6E-D3F94E7C2F9C}"/>
            </a:ext>
          </a:extLst>
        </xdr:cNvPr>
        <xdr:cNvSpPr txBox="1"/>
      </xdr:nvSpPr>
      <xdr:spPr>
        <a:xfrm>
          <a:off x="6238874" y="409574"/>
          <a:ext cx="4219576" cy="87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none" strike="noStrike" baseline="0">
              <a:solidFill>
                <a:schemeClr val="dk1"/>
              </a:solidFill>
              <a:latin typeface="+mn-lt"/>
              <a:ea typeface="+mn-ea"/>
              <a:cs typeface="+mn-cs"/>
            </a:rPr>
            <a:t>Glencoe Light and Power Commission Business Compressed Air Leak Study Rebate – 2021</a:t>
          </a:r>
          <a:endParaRPr lang="en-US" sz="1600"/>
        </a:p>
      </xdr:txBody>
    </xdr:sp>
    <xdr:clientData/>
  </xdr:twoCellAnchor>
  <xdr:twoCellAnchor editAs="oneCell">
    <xdr:from>
      <xdr:col>1</xdr:col>
      <xdr:colOff>47625</xdr:colOff>
      <xdr:row>0</xdr:row>
      <xdr:rowOff>47625</xdr:rowOff>
    </xdr:from>
    <xdr:to>
      <xdr:col>3</xdr:col>
      <xdr:colOff>509725</xdr:colOff>
      <xdr:row>5</xdr:row>
      <xdr:rowOff>114300</xdr:rowOff>
    </xdr:to>
    <xdr:pic>
      <xdr:nvPicPr>
        <xdr:cNvPr id="4" name="Picture 3">
          <a:extLst>
            <a:ext uri="{FF2B5EF4-FFF2-40B4-BE49-F238E27FC236}">
              <a16:creationId xmlns:a16="http://schemas.microsoft.com/office/drawing/2014/main" id="{FDFD209E-1AF5-4AEB-9AD8-031899F261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3375" y="47625"/>
          <a:ext cx="2138500"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400050</xdr:colOff>
      <xdr:row>1</xdr:row>
      <xdr:rowOff>47624</xdr:rowOff>
    </xdr:from>
    <xdr:to>
      <xdr:col>10</xdr:col>
      <xdr:colOff>466725</xdr:colOff>
      <xdr:row>4</xdr:row>
      <xdr:rowOff>123825</xdr:rowOff>
    </xdr:to>
    <xdr:sp macro="" textlink="">
      <xdr:nvSpPr>
        <xdr:cNvPr id="2" name="TextBox 1">
          <a:extLst>
            <a:ext uri="{FF2B5EF4-FFF2-40B4-BE49-F238E27FC236}">
              <a16:creationId xmlns:a16="http://schemas.microsoft.com/office/drawing/2014/main" id="{E8569F21-A49F-472F-95B4-2D2BD4071E6D}"/>
            </a:ext>
          </a:extLst>
        </xdr:cNvPr>
        <xdr:cNvSpPr txBox="1"/>
      </xdr:nvSpPr>
      <xdr:spPr>
        <a:xfrm>
          <a:off x="2228850" y="238124"/>
          <a:ext cx="3619500" cy="64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none" strike="noStrike" baseline="0">
              <a:solidFill>
                <a:schemeClr val="dk1"/>
              </a:solidFill>
              <a:latin typeface="+mn-lt"/>
              <a:ea typeface="+mn-ea"/>
              <a:cs typeface="+mn-cs"/>
            </a:rPr>
            <a:t>Glencoe Light and Power Commission Business Custom Rebates – 2021</a:t>
          </a:r>
          <a:endParaRPr lang="en-US" sz="1600"/>
        </a:p>
      </xdr:txBody>
    </xdr:sp>
    <xdr:clientData/>
  </xdr:twoCellAnchor>
  <xdr:oneCellAnchor>
    <xdr:from>
      <xdr:col>1</xdr:col>
      <xdr:colOff>0</xdr:colOff>
      <xdr:row>9</xdr:row>
      <xdr:rowOff>0</xdr:rowOff>
    </xdr:from>
    <xdr:ext cx="6419850" cy="1485900"/>
    <xdr:sp macro="" textlink="">
      <xdr:nvSpPr>
        <xdr:cNvPr id="5" name="TextBox 4">
          <a:extLst>
            <a:ext uri="{FF2B5EF4-FFF2-40B4-BE49-F238E27FC236}">
              <a16:creationId xmlns:a16="http://schemas.microsoft.com/office/drawing/2014/main" id="{193B36D7-5B9E-4846-A4A1-C8AFCAA69472}"/>
            </a:ext>
          </a:extLst>
        </xdr:cNvPr>
        <xdr:cNvSpPr txBox="1"/>
      </xdr:nvSpPr>
      <xdr:spPr>
        <a:xfrm>
          <a:off x="0" y="1514476"/>
          <a:ext cx="6419850" cy="14859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n-US" sz="1100" b="0" i="0" u="none" strike="noStrike" baseline="0">
              <a:solidFill>
                <a:schemeClr val="tx1"/>
              </a:solidFill>
              <a:latin typeface="+mn-lt"/>
              <a:ea typeface="+mn-ea"/>
              <a:cs typeface="+mn-cs"/>
            </a:rPr>
            <a:t>Please summarize the operational characteristics of the equipment associated with the proposed measure. All calculations used and assumptions made in this section must be included. The data contained in, or attached with, this application must be sufficient to verify the demand and energy reductions described. Attach additional materials and specifications as necessary.</a:t>
          </a:r>
        </a:p>
        <a:p>
          <a:pPr rtl="0"/>
          <a:endParaRPr lang="en-US" sz="1100" b="0" i="0" u="none" strike="noStrike" baseline="0">
            <a:solidFill>
              <a:schemeClr val="tx1"/>
            </a:solidFill>
            <a:latin typeface="+mn-lt"/>
            <a:ea typeface="+mn-ea"/>
            <a:cs typeface="+mn-cs"/>
          </a:endParaRPr>
        </a:p>
        <a:p>
          <a:pPr rtl="0"/>
          <a:r>
            <a:rPr lang="en-US" sz="1100" b="0" i="0" u="none" strike="noStrike" baseline="0">
              <a:solidFill>
                <a:schemeClr val="tx1"/>
              </a:solidFill>
              <a:latin typeface="+mn-lt"/>
              <a:ea typeface="+mn-ea"/>
              <a:cs typeface="+mn-cs"/>
            </a:rPr>
            <a:t>If more than one piece of equipment is involved with this project, please photocopy this sheet and describe each individual energy-saving measure on a separate sheet and provide the associated documentation described above for each item of equipment.</a:t>
          </a:r>
        </a:p>
        <a:p>
          <a:endParaRPr lang="en-US" sz="1100"/>
        </a:p>
      </xdr:txBody>
    </xdr:sp>
    <xdr:clientData/>
  </xdr:oneCellAnchor>
  <xdr:oneCellAnchor>
    <xdr:from>
      <xdr:col>1</xdr:col>
      <xdr:colOff>19050</xdr:colOff>
      <xdr:row>48</xdr:row>
      <xdr:rowOff>120650</xdr:rowOff>
    </xdr:from>
    <xdr:ext cx="2249527" cy="405367"/>
    <xdr:sp macro="" textlink="">
      <xdr:nvSpPr>
        <xdr:cNvPr id="6" name="TextBox 5">
          <a:extLst>
            <a:ext uri="{FF2B5EF4-FFF2-40B4-BE49-F238E27FC236}">
              <a16:creationId xmlns:a16="http://schemas.microsoft.com/office/drawing/2014/main" id="{B610B5ED-D210-44FF-B922-1AFA26A01EF4}"/>
            </a:ext>
          </a:extLst>
        </xdr:cNvPr>
        <xdr:cNvSpPr txBox="1"/>
      </xdr:nvSpPr>
      <xdr:spPr>
        <a:xfrm>
          <a:off x="3676650" y="8350250"/>
          <a:ext cx="2249527"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i="1"/>
            <a:t>Energy Management</a:t>
          </a:r>
          <a:r>
            <a:rPr lang="en-US" sz="1000" b="1" i="1" baseline="0"/>
            <a:t> Solutions, Inc.</a:t>
          </a:r>
        </a:p>
        <a:p>
          <a:r>
            <a:rPr lang="en-US" sz="1000" b="1" i="1" baseline="0"/>
            <a:t>www.EMSenergy.com   (952) 767-7450</a:t>
          </a:r>
          <a:endParaRPr lang="en-US" sz="1000" b="1" i="1"/>
        </a:p>
      </xdr:txBody>
    </xdr:sp>
    <xdr:clientData/>
  </xdr:oneCellAnchor>
  <xdr:twoCellAnchor editAs="oneCell">
    <xdr:from>
      <xdr:col>9</xdr:col>
      <xdr:colOff>295275</xdr:colOff>
      <xdr:row>48</xdr:row>
      <xdr:rowOff>47625</xdr:rowOff>
    </xdr:from>
    <xdr:to>
      <xdr:col>11</xdr:col>
      <xdr:colOff>457200</xdr:colOff>
      <xdr:row>50</xdr:row>
      <xdr:rowOff>152400</xdr:rowOff>
    </xdr:to>
    <xdr:pic>
      <xdr:nvPicPr>
        <xdr:cNvPr id="7" name="Picture 6" descr="EMSINCLOGO">
          <a:extLst>
            <a:ext uri="{FF2B5EF4-FFF2-40B4-BE49-F238E27FC236}">
              <a16:creationId xmlns:a16="http://schemas.microsoft.com/office/drawing/2014/main" id="{B48FE10E-A151-4EAB-A84D-980E5C9C6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4900" y="8277225"/>
          <a:ext cx="1381125" cy="485775"/>
        </a:xfrm>
        <a:prstGeom prst="rect">
          <a:avLst/>
        </a:prstGeom>
        <a:noFill/>
        <a:ln>
          <a:noFill/>
        </a:ln>
      </xdr:spPr>
    </xdr:pic>
    <xdr:clientData/>
  </xdr:twoCellAnchor>
  <xdr:twoCellAnchor editAs="oneCell">
    <xdr:from>
      <xdr:col>1</xdr:col>
      <xdr:colOff>38100</xdr:colOff>
      <xdr:row>0</xdr:row>
      <xdr:rowOff>47625</xdr:rowOff>
    </xdr:from>
    <xdr:to>
      <xdr:col>4</xdr:col>
      <xdr:colOff>347800</xdr:colOff>
      <xdr:row>5</xdr:row>
      <xdr:rowOff>114300</xdr:rowOff>
    </xdr:to>
    <xdr:pic>
      <xdr:nvPicPr>
        <xdr:cNvPr id="8" name="Picture 7">
          <a:extLst>
            <a:ext uri="{FF2B5EF4-FFF2-40B4-BE49-F238E27FC236}">
              <a16:creationId xmlns:a16="http://schemas.microsoft.com/office/drawing/2014/main" id="{CC7A3BE6-938E-4CDF-A105-BCDAC51567C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95700" y="47625"/>
          <a:ext cx="2138500"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19049</xdr:colOff>
      <xdr:row>1</xdr:row>
      <xdr:rowOff>190499</xdr:rowOff>
    </xdr:from>
    <xdr:to>
      <xdr:col>10</xdr:col>
      <xdr:colOff>314325</xdr:colOff>
      <xdr:row>5</xdr:row>
      <xdr:rowOff>57150</xdr:rowOff>
    </xdr:to>
    <xdr:sp macro="" textlink="">
      <xdr:nvSpPr>
        <xdr:cNvPr id="2" name="TextBox 1">
          <a:extLst>
            <a:ext uri="{FF2B5EF4-FFF2-40B4-BE49-F238E27FC236}">
              <a16:creationId xmlns:a16="http://schemas.microsoft.com/office/drawing/2014/main" id="{07AFDEAC-EE3C-4077-92DF-B9B101357A29}"/>
            </a:ext>
          </a:extLst>
        </xdr:cNvPr>
        <xdr:cNvSpPr txBox="1"/>
      </xdr:nvSpPr>
      <xdr:spPr>
        <a:xfrm>
          <a:off x="6410324" y="380999"/>
          <a:ext cx="3390901" cy="628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none" strike="noStrike" baseline="0">
              <a:solidFill>
                <a:schemeClr val="dk1"/>
              </a:solidFill>
              <a:latin typeface="+mn-lt"/>
              <a:ea typeface="+mn-ea"/>
              <a:cs typeface="+mn-cs"/>
            </a:rPr>
            <a:t>Glencoe Light and Power Commission Business HVAC Rebates – 2021</a:t>
          </a:r>
          <a:endParaRPr lang="en-US" sz="1600"/>
        </a:p>
      </xdr:txBody>
    </xdr:sp>
    <xdr:clientData/>
  </xdr:twoCellAnchor>
  <xdr:oneCellAnchor>
    <xdr:from>
      <xdr:col>1</xdr:col>
      <xdr:colOff>76200</xdr:colOff>
      <xdr:row>325</xdr:row>
      <xdr:rowOff>168275</xdr:rowOff>
    </xdr:from>
    <xdr:ext cx="2249527" cy="405367"/>
    <xdr:sp macro="" textlink="">
      <xdr:nvSpPr>
        <xdr:cNvPr id="6" name="TextBox 5">
          <a:extLst>
            <a:ext uri="{FF2B5EF4-FFF2-40B4-BE49-F238E27FC236}">
              <a16:creationId xmlns:a16="http://schemas.microsoft.com/office/drawing/2014/main" id="{88FDAF24-D622-491D-B2F0-90E2D61CA54F}"/>
            </a:ext>
          </a:extLst>
        </xdr:cNvPr>
        <xdr:cNvSpPr txBox="1"/>
      </xdr:nvSpPr>
      <xdr:spPr>
        <a:xfrm>
          <a:off x="76200" y="62080775"/>
          <a:ext cx="2249527"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i="1"/>
            <a:t>Energy Management</a:t>
          </a:r>
          <a:r>
            <a:rPr lang="en-US" sz="1000" b="1" i="1" baseline="0"/>
            <a:t> Solutions, Inc.</a:t>
          </a:r>
        </a:p>
        <a:p>
          <a:r>
            <a:rPr lang="en-US" sz="1000" b="1" i="1" baseline="0"/>
            <a:t>www.EMSenergy.com   (952) 767-7450</a:t>
          </a:r>
          <a:endParaRPr lang="en-US" sz="1000" b="1" i="1"/>
        </a:p>
      </xdr:txBody>
    </xdr:sp>
    <xdr:clientData/>
  </xdr:oneCellAnchor>
  <xdr:twoCellAnchor editAs="oneCell">
    <xdr:from>
      <xdr:col>9</xdr:col>
      <xdr:colOff>171450</xdr:colOff>
      <xdr:row>325</xdr:row>
      <xdr:rowOff>76200</xdr:rowOff>
    </xdr:from>
    <xdr:to>
      <xdr:col>11</xdr:col>
      <xdr:colOff>304800</xdr:colOff>
      <xdr:row>327</xdr:row>
      <xdr:rowOff>180975</xdr:rowOff>
    </xdr:to>
    <xdr:pic>
      <xdr:nvPicPr>
        <xdr:cNvPr id="7" name="Picture 6" descr="EMSINCLOGO">
          <a:extLst>
            <a:ext uri="{FF2B5EF4-FFF2-40B4-BE49-F238E27FC236}">
              <a16:creationId xmlns:a16="http://schemas.microsoft.com/office/drawing/2014/main" id="{E8D5517A-06B0-4550-9A04-6F1A938276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75" y="61988700"/>
          <a:ext cx="1381125" cy="485775"/>
        </a:xfrm>
        <a:prstGeom prst="rect">
          <a:avLst/>
        </a:prstGeom>
        <a:noFill/>
        <a:ln>
          <a:noFill/>
        </a:ln>
      </xdr:spPr>
    </xdr:pic>
    <xdr:clientData/>
  </xdr:twoCellAnchor>
  <xdr:twoCellAnchor editAs="oneCell">
    <xdr:from>
      <xdr:col>1</xdr:col>
      <xdr:colOff>28575</xdr:colOff>
      <xdr:row>0</xdr:row>
      <xdr:rowOff>38100</xdr:rowOff>
    </xdr:from>
    <xdr:to>
      <xdr:col>4</xdr:col>
      <xdr:colOff>309700</xdr:colOff>
      <xdr:row>5</xdr:row>
      <xdr:rowOff>104775</xdr:rowOff>
    </xdr:to>
    <xdr:pic>
      <xdr:nvPicPr>
        <xdr:cNvPr id="8" name="Picture 7">
          <a:extLst>
            <a:ext uri="{FF2B5EF4-FFF2-40B4-BE49-F238E27FC236}">
              <a16:creationId xmlns:a16="http://schemas.microsoft.com/office/drawing/2014/main" id="{9ED92E51-C0A1-4F5B-AA11-10CD6C8937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875" y="38100"/>
          <a:ext cx="2138500"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133350</xdr:colOff>
      <xdr:row>1</xdr:row>
      <xdr:rowOff>152399</xdr:rowOff>
    </xdr:from>
    <xdr:to>
      <xdr:col>4</xdr:col>
      <xdr:colOff>1257300</xdr:colOff>
      <xdr:row>5</xdr:row>
      <xdr:rowOff>80962</xdr:rowOff>
    </xdr:to>
    <xdr:sp macro="" textlink="">
      <xdr:nvSpPr>
        <xdr:cNvPr id="2" name="TextBox 1">
          <a:extLst>
            <a:ext uri="{FF2B5EF4-FFF2-40B4-BE49-F238E27FC236}">
              <a16:creationId xmlns:a16="http://schemas.microsoft.com/office/drawing/2014/main" id="{FF5FC380-D521-445A-A5C9-72F092617C8B}"/>
            </a:ext>
          </a:extLst>
        </xdr:cNvPr>
        <xdr:cNvSpPr txBox="1"/>
      </xdr:nvSpPr>
      <xdr:spPr>
        <a:xfrm>
          <a:off x="6410325" y="342899"/>
          <a:ext cx="3429000" cy="690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none" strike="noStrike" baseline="0">
              <a:solidFill>
                <a:schemeClr val="dk1"/>
              </a:solidFill>
              <a:latin typeface="+mn-lt"/>
              <a:ea typeface="+mn-ea"/>
              <a:cs typeface="+mn-cs"/>
            </a:rPr>
            <a:t>Glencoe Light and Power Commission Business Lighting Rebates – 2021</a:t>
          </a:r>
          <a:endParaRPr lang="en-US" sz="1600"/>
        </a:p>
      </xdr:txBody>
    </xdr:sp>
    <xdr:clientData/>
  </xdr:twoCellAnchor>
  <xdr:oneCellAnchor>
    <xdr:from>
      <xdr:col>1</xdr:col>
      <xdr:colOff>47625</xdr:colOff>
      <xdr:row>85</xdr:row>
      <xdr:rowOff>28575</xdr:rowOff>
    </xdr:from>
    <xdr:ext cx="2249527" cy="405367"/>
    <xdr:sp macro="" textlink="">
      <xdr:nvSpPr>
        <xdr:cNvPr id="7" name="TextBox 6">
          <a:extLst>
            <a:ext uri="{FF2B5EF4-FFF2-40B4-BE49-F238E27FC236}">
              <a16:creationId xmlns:a16="http://schemas.microsoft.com/office/drawing/2014/main" id="{6829BC8B-EE26-48AE-A207-A6A568A0012A}"/>
            </a:ext>
          </a:extLst>
        </xdr:cNvPr>
        <xdr:cNvSpPr txBox="1"/>
      </xdr:nvSpPr>
      <xdr:spPr>
        <a:xfrm>
          <a:off x="47625" y="17240250"/>
          <a:ext cx="2249527"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i="1"/>
            <a:t>Energy Management</a:t>
          </a:r>
          <a:r>
            <a:rPr lang="en-US" sz="1000" b="1" i="1" baseline="0"/>
            <a:t> Solutions, Inc.</a:t>
          </a:r>
        </a:p>
        <a:p>
          <a:r>
            <a:rPr lang="en-US" sz="1000" b="1" i="1" baseline="0"/>
            <a:t>www.EMSenergy.com   (952) 767-7450</a:t>
          </a:r>
          <a:endParaRPr lang="en-US" sz="1000" b="1" i="1"/>
        </a:p>
      </xdr:txBody>
    </xdr:sp>
    <xdr:clientData/>
  </xdr:oneCellAnchor>
  <xdr:twoCellAnchor editAs="oneCell">
    <xdr:from>
      <xdr:col>3</xdr:col>
      <xdr:colOff>752475</xdr:colOff>
      <xdr:row>84</xdr:row>
      <xdr:rowOff>161925</xdr:rowOff>
    </xdr:from>
    <xdr:to>
      <xdr:col>4</xdr:col>
      <xdr:colOff>981075</xdr:colOff>
      <xdr:row>87</xdr:row>
      <xdr:rowOff>76200</xdr:rowOff>
    </xdr:to>
    <xdr:pic>
      <xdr:nvPicPr>
        <xdr:cNvPr id="8" name="Picture 7" descr="EMSINCLOGO">
          <a:extLst>
            <a:ext uri="{FF2B5EF4-FFF2-40B4-BE49-F238E27FC236}">
              <a16:creationId xmlns:a16="http://schemas.microsoft.com/office/drawing/2014/main" id="{0D8CC033-A2CC-4EAA-B83A-B7734D4E9C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8575" y="17183100"/>
          <a:ext cx="1381125" cy="485775"/>
        </a:xfrm>
        <a:prstGeom prst="rect">
          <a:avLst/>
        </a:prstGeom>
        <a:noFill/>
        <a:ln>
          <a:noFill/>
        </a:ln>
      </xdr:spPr>
    </xdr:pic>
    <xdr:clientData/>
  </xdr:twoCellAnchor>
  <xdr:twoCellAnchor editAs="oneCell">
    <xdr:from>
      <xdr:col>1</xdr:col>
      <xdr:colOff>28575</xdr:colOff>
      <xdr:row>0</xdr:row>
      <xdr:rowOff>28575</xdr:rowOff>
    </xdr:from>
    <xdr:to>
      <xdr:col>2</xdr:col>
      <xdr:colOff>195400</xdr:colOff>
      <xdr:row>5</xdr:row>
      <xdr:rowOff>95250</xdr:rowOff>
    </xdr:to>
    <xdr:pic>
      <xdr:nvPicPr>
        <xdr:cNvPr id="6" name="Picture 5">
          <a:extLst>
            <a:ext uri="{FF2B5EF4-FFF2-40B4-BE49-F238E27FC236}">
              <a16:creationId xmlns:a16="http://schemas.microsoft.com/office/drawing/2014/main" id="{42B32C31-3FDB-4571-92C2-294719B3527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33875" y="28575"/>
          <a:ext cx="2138500"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200025</xdr:colOff>
      <xdr:row>1</xdr:row>
      <xdr:rowOff>161924</xdr:rowOff>
    </xdr:from>
    <xdr:to>
      <xdr:col>11</xdr:col>
      <xdr:colOff>695325</xdr:colOff>
      <xdr:row>6</xdr:row>
      <xdr:rowOff>104775</xdr:rowOff>
    </xdr:to>
    <xdr:sp macro="" textlink="">
      <xdr:nvSpPr>
        <xdr:cNvPr id="2" name="TextBox 1">
          <a:extLst>
            <a:ext uri="{FF2B5EF4-FFF2-40B4-BE49-F238E27FC236}">
              <a16:creationId xmlns:a16="http://schemas.microsoft.com/office/drawing/2014/main" id="{8FA3F208-5A85-4ADA-82ED-18DEF64E6B8D}"/>
            </a:ext>
          </a:extLst>
        </xdr:cNvPr>
        <xdr:cNvSpPr txBox="1"/>
      </xdr:nvSpPr>
      <xdr:spPr>
        <a:xfrm>
          <a:off x="6657975" y="352424"/>
          <a:ext cx="4133850" cy="895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u="none" strike="noStrike" baseline="0">
              <a:solidFill>
                <a:schemeClr val="dk1"/>
              </a:solidFill>
              <a:latin typeface="+mn-lt"/>
              <a:ea typeface="+mn-ea"/>
              <a:cs typeface="+mn-cs"/>
            </a:rPr>
            <a:t>Glencoe Light and Power Commission Business Motors, Pumps, and VFD's Rebates – 2021</a:t>
          </a:r>
          <a:endParaRPr lang="en-US" sz="1600"/>
        </a:p>
      </xdr:txBody>
    </xdr:sp>
    <xdr:clientData/>
  </xdr:twoCellAnchor>
  <xdr:oneCellAnchor>
    <xdr:from>
      <xdr:col>1</xdr:col>
      <xdr:colOff>4233</xdr:colOff>
      <xdr:row>93</xdr:row>
      <xdr:rowOff>82549</xdr:rowOff>
    </xdr:from>
    <xdr:ext cx="2249527" cy="405367"/>
    <xdr:sp macro="" textlink="">
      <xdr:nvSpPr>
        <xdr:cNvPr id="6" name="TextBox 5">
          <a:extLst>
            <a:ext uri="{FF2B5EF4-FFF2-40B4-BE49-F238E27FC236}">
              <a16:creationId xmlns:a16="http://schemas.microsoft.com/office/drawing/2014/main" id="{10D34BA4-336B-4962-936B-8C5C0BD982B0}"/>
            </a:ext>
          </a:extLst>
        </xdr:cNvPr>
        <xdr:cNvSpPr txBox="1"/>
      </xdr:nvSpPr>
      <xdr:spPr>
        <a:xfrm>
          <a:off x="4595283" y="17875249"/>
          <a:ext cx="2249527"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i="1"/>
            <a:t>Energy Management</a:t>
          </a:r>
          <a:r>
            <a:rPr lang="en-US" sz="1000" b="1" i="1" baseline="0"/>
            <a:t> Solutions, Inc.</a:t>
          </a:r>
        </a:p>
        <a:p>
          <a:r>
            <a:rPr lang="en-US" sz="1000" b="1" i="1" baseline="0"/>
            <a:t>www.EMSenergy.com   (952) 767-7450</a:t>
          </a:r>
          <a:endParaRPr lang="en-US" sz="1000" b="1" i="1"/>
        </a:p>
      </xdr:txBody>
    </xdr:sp>
    <xdr:clientData/>
  </xdr:oneCellAnchor>
  <xdr:twoCellAnchor editAs="oneCell">
    <xdr:from>
      <xdr:col>9</xdr:col>
      <xdr:colOff>307976</xdr:colOff>
      <xdr:row>93</xdr:row>
      <xdr:rowOff>3174</xdr:rowOff>
    </xdr:from>
    <xdr:to>
      <xdr:col>11</xdr:col>
      <xdr:colOff>553509</xdr:colOff>
      <xdr:row>95</xdr:row>
      <xdr:rowOff>107949</xdr:rowOff>
    </xdr:to>
    <xdr:pic>
      <xdr:nvPicPr>
        <xdr:cNvPr id="7" name="Picture 6" descr="EMSINCLOGO">
          <a:extLst>
            <a:ext uri="{FF2B5EF4-FFF2-40B4-BE49-F238E27FC236}">
              <a16:creationId xmlns:a16="http://schemas.microsoft.com/office/drawing/2014/main" id="{AB13364A-B55A-4D4C-9B0E-EAD9F1D797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71001" y="17795874"/>
          <a:ext cx="1379008" cy="485775"/>
        </a:xfrm>
        <a:prstGeom prst="rect">
          <a:avLst/>
        </a:prstGeom>
        <a:noFill/>
        <a:ln>
          <a:noFill/>
        </a:ln>
      </xdr:spPr>
    </xdr:pic>
    <xdr:clientData/>
  </xdr:twoCellAnchor>
  <xdr:twoCellAnchor editAs="oneCell">
    <xdr:from>
      <xdr:col>1</xdr:col>
      <xdr:colOff>19050</xdr:colOff>
      <xdr:row>0</xdr:row>
      <xdr:rowOff>47625</xdr:rowOff>
    </xdr:from>
    <xdr:to>
      <xdr:col>4</xdr:col>
      <xdr:colOff>290650</xdr:colOff>
      <xdr:row>5</xdr:row>
      <xdr:rowOff>114300</xdr:rowOff>
    </xdr:to>
    <xdr:pic>
      <xdr:nvPicPr>
        <xdr:cNvPr id="8" name="Picture 7">
          <a:extLst>
            <a:ext uri="{FF2B5EF4-FFF2-40B4-BE49-F238E27FC236}">
              <a16:creationId xmlns:a16="http://schemas.microsoft.com/office/drawing/2014/main" id="{81505041-D247-4902-B2AE-85FFDA42F46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0100" y="47625"/>
          <a:ext cx="2138500"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63"/>
  <sheetViews>
    <sheetView view="pageBreakPreview" zoomScaleNormal="100" zoomScaleSheetLayoutView="100" workbookViewId="0">
      <selection activeCell="K9" sqref="K9"/>
    </sheetView>
  </sheetViews>
  <sheetFormatPr defaultRowHeight="15" x14ac:dyDescent="0.25"/>
  <cols>
    <col min="1" max="1" width="56.85546875" style="86" customWidth="1"/>
    <col min="2" max="2" width="9" style="86" customWidth="1"/>
    <col min="3" max="8" width="13.5703125" style="86" customWidth="1"/>
    <col min="9" max="9" width="11" style="86" customWidth="1"/>
    <col min="10" max="16384" width="9.140625" style="86"/>
  </cols>
  <sheetData>
    <row r="1" spans="2:9" x14ac:dyDescent="0.25">
      <c r="B1" s="85"/>
      <c r="C1" s="85"/>
      <c r="D1" s="85"/>
      <c r="E1" s="85"/>
      <c r="F1" s="85"/>
      <c r="G1" s="85"/>
      <c r="H1" s="85"/>
      <c r="I1" s="85"/>
    </row>
    <row r="2" spans="2:9" x14ac:dyDescent="0.25">
      <c r="B2" s="85"/>
      <c r="C2" s="85"/>
      <c r="D2" s="85"/>
      <c r="E2" s="85"/>
      <c r="F2" s="85"/>
      <c r="G2" s="85"/>
      <c r="H2" s="85"/>
      <c r="I2" s="85"/>
    </row>
    <row r="3" spans="2:9" x14ac:dyDescent="0.25">
      <c r="B3" s="85"/>
      <c r="C3" s="85"/>
      <c r="D3" s="85"/>
      <c r="E3" s="85"/>
      <c r="F3" s="85"/>
      <c r="G3" s="85"/>
      <c r="H3" s="85"/>
      <c r="I3" s="85"/>
    </row>
    <row r="4" spans="2:9" x14ac:dyDescent="0.25">
      <c r="B4" s="85"/>
      <c r="C4" s="85"/>
      <c r="D4" s="85"/>
      <c r="E4" s="85"/>
      <c r="F4" s="85"/>
      <c r="G4" s="85"/>
      <c r="H4" s="85"/>
      <c r="I4" s="85"/>
    </row>
    <row r="5" spans="2:9" x14ac:dyDescent="0.25">
      <c r="B5" s="85"/>
      <c r="C5" s="85"/>
      <c r="D5" s="85"/>
      <c r="E5" s="85"/>
      <c r="F5" s="85"/>
      <c r="G5" s="85"/>
      <c r="H5" s="85"/>
      <c r="I5" s="85"/>
    </row>
    <row r="6" spans="2:9" x14ac:dyDescent="0.25">
      <c r="B6" s="85"/>
      <c r="C6" s="85"/>
      <c r="D6" s="85"/>
      <c r="E6" s="85"/>
      <c r="F6" s="85"/>
      <c r="G6" s="85"/>
      <c r="H6" s="85"/>
      <c r="I6" s="85"/>
    </row>
    <row r="7" spans="2:9" x14ac:dyDescent="0.25">
      <c r="B7" s="85"/>
      <c r="C7" s="85"/>
      <c r="D7" s="85"/>
      <c r="E7" s="85"/>
      <c r="F7" s="85"/>
      <c r="G7" s="85"/>
      <c r="H7" s="85"/>
      <c r="I7" s="85"/>
    </row>
    <row r="8" spans="2:9" x14ac:dyDescent="0.25">
      <c r="B8" s="85"/>
      <c r="C8" s="85"/>
      <c r="D8" s="85"/>
      <c r="E8" s="85"/>
      <c r="F8" s="85"/>
      <c r="G8" s="85"/>
      <c r="H8" s="85"/>
      <c r="I8" s="85"/>
    </row>
    <row r="9" spans="2:9" x14ac:dyDescent="0.25">
      <c r="B9" s="85"/>
      <c r="C9" s="85"/>
      <c r="D9" s="85"/>
      <c r="E9" s="85"/>
      <c r="F9" s="85"/>
      <c r="G9" s="85"/>
      <c r="H9" s="85"/>
      <c r="I9" s="85"/>
    </row>
    <row r="10" spans="2:9" x14ac:dyDescent="0.25">
      <c r="B10" s="85"/>
      <c r="C10" s="85"/>
      <c r="D10" s="85"/>
      <c r="E10" s="85"/>
      <c r="F10" s="85"/>
      <c r="G10" s="85"/>
      <c r="H10" s="85"/>
      <c r="I10" s="85"/>
    </row>
    <row r="11" spans="2:9" x14ac:dyDescent="0.25">
      <c r="B11" s="85"/>
      <c r="C11" s="85"/>
      <c r="D11" s="85"/>
      <c r="E11" s="85"/>
      <c r="F11" s="85"/>
      <c r="G11" s="85"/>
      <c r="H11" s="85"/>
      <c r="I11" s="85"/>
    </row>
    <row r="12" spans="2:9" x14ac:dyDescent="0.25">
      <c r="B12" s="85"/>
      <c r="C12" s="85"/>
      <c r="D12" s="85"/>
      <c r="E12" s="85"/>
      <c r="F12" s="85"/>
      <c r="G12" s="85"/>
      <c r="H12" s="85"/>
      <c r="I12" s="85"/>
    </row>
    <row r="13" spans="2:9" x14ac:dyDescent="0.25">
      <c r="B13" s="85"/>
      <c r="C13" s="85"/>
      <c r="D13" s="85"/>
      <c r="E13" s="85"/>
      <c r="F13" s="85"/>
      <c r="G13" s="85"/>
      <c r="H13" s="85"/>
      <c r="I13" s="85"/>
    </row>
    <row r="14" spans="2:9" x14ac:dyDescent="0.25">
      <c r="B14" s="85"/>
      <c r="C14" s="85"/>
      <c r="D14" s="85"/>
      <c r="E14" s="85"/>
      <c r="F14" s="85"/>
      <c r="G14" s="85"/>
      <c r="H14" s="85"/>
      <c r="I14" s="85"/>
    </row>
    <row r="15" spans="2:9" x14ac:dyDescent="0.25">
      <c r="B15" s="85"/>
      <c r="C15" s="85"/>
      <c r="D15" s="85"/>
      <c r="E15" s="85"/>
      <c r="F15" s="85"/>
      <c r="G15" s="85"/>
      <c r="H15" s="85"/>
      <c r="I15" s="85"/>
    </row>
    <row r="16" spans="2:9" x14ac:dyDescent="0.25">
      <c r="B16" s="85"/>
      <c r="C16" s="85"/>
      <c r="D16" s="85"/>
      <c r="E16" s="85"/>
      <c r="F16" s="85"/>
      <c r="G16" s="85"/>
      <c r="H16" s="85"/>
      <c r="I16" s="85"/>
    </row>
    <row r="17" spans="2:9" x14ac:dyDescent="0.25">
      <c r="B17" s="85"/>
      <c r="C17" s="85"/>
      <c r="D17" s="85"/>
      <c r="E17" s="85"/>
      <c r="F17" s="85"/>
      <c r="G17" s="85"/>
      <c r="H17" s="85"/>
      <c r="I17" s="85"/>
    </row>
    <row r="18" spans="2:9" x14ac:dyDescent="0.25">
      <c r="B18" s="85"/>
      <c r="C18" s="85"/>
      <c r="D18" s="85"/>
      <c r="E18" s="85"/>
      <c r="F18" s="85"/>
      <c r="G18" s="85"/>
      <c r="H18" s="85"/>
      <c r="I18" s="85"/>
    </row>
    <row r="19" spans="2:9" x14ac:dyDescent="0.25">
      <c r="B19" s="85"/>
      <c r="C19" s="85"/>
      <c r="D19" s="85"/>
      <c r="E19" s="85"/>
      <c r="F19" s="85"/>
      <c r="G19" s="85"/>
      <c r="H19" s="85"/>
      <c r="I19" s="85"/>
    </row>
    <row r="20" spans="2:9" x14ac:dyDescent="0.25">
      <c r="B20" s="85"/>
      <c r="C20" s="85"/>
      <c r="D20" s="85"/>
      <c r="E20" s="85"/>
      <c r="F20" s="85"/>
      <c r="G20" s="85"/>
      <c r="H20" s="85"/>
      <c r="I20" s="85"/>
    </row>
    <row r="21" spans="2:9" x14ac:dyDescent="0.25">
      <c r="B21" s="85"/>
      <c r="C21" s="85"/>
      <c r="D21" s="85"/>
      <c r="E21" s="85"/>
      <c r="F21" s="85"/>
      <c r="G21" s="85"/>
      <c r="H21" s="85"/>
      <c r="I21" s="85"/>
    </row>
    <row r="22" spans="2:9" x14ac:dyDescent="0.25">
      <c r="B22" s="85"/>
      <c r="C22" s="85"/>
      <c r="D22" s="85"/>
      <c r="E22" s="85"/>
      <c r="F22" s="85"/>
      <c r="G22" s="85"/>
      <c r="H22" s="85"/>
      <c r="I22" s="85"/>
    </row>
    <row r="23" spans="2:9" x14ac:dyDescent="0.25">
      <c r="B23" s="85"/>
      <c r="C23" s="85"/>
      <c r="D23" s="85"/>
      <c r="E23" s="85"/>
      <c r="F23" s="85"/>
      <c r="G23" s="85"/>
      <c r="H23" s="85"/>
      <c r="I23" s="85"/>
    </row>
    <row r="24" spans="2:9" x14ac:dyDescent="0.25">
      <c r="B24" s="85"/>
      <c r="C24" s="85"/>
      <c r="D24" s="85"/>
      <c r="E24" s="85"/>
      <c r="F24" s="85"/>
      <c r="G24" s="85"/>
      <c r="H24" s="85"/>
      <c r="I24" s="85"/>
    </row>
    <row r="25" spans="2:9" x14ac:dyDescent="0.25">
      <c r="B25" s="85"/>
      <c r="C25" s="85"/>
      <c r="D25" s="85"/>
      <c r="E25" s="85"/>
      <c r="F25" s="85"/>
      <c r="G25" s="85"/>
      <c r="H25" s="85"/>
      <c r="I25" s="85"/>
    </row>
    <row r="26" spans="2:9" x14ac:dyDescent="0.25">
      <c r="B26" s="85"/>
      <c r="C26" s="85"/>
      <c r="D26" s="85"/>
      <c r="E26" s="85"/>
      <c r="F26" s="85"/>
      <c r="G26" s="85"/>
      <c r="H26" s="85"/>
      <c r="I26" s="85"/>
    </row>
    <row r="27" spans="2:9" x14ac:dyDescent="0.25">
      <c r="B27" s="85"/>
      <c r="C27" s="85"/>
      <c r="D27" s="85"/>
      <c r="E27" s="85"/>
      <c r="F27" s="85"/>
      <c r="G27" s="85"/>
      <c r="H27" s="85"/>
      <c r="I27" s="85"/>
    </row>
    <row r="28" spans="2:9" x14ac:dyDescent="0.25">
      <c r="B28" s="85"/>
      <c r="C28" s="85"/>
      <c r="D28" s="85"/>
      <c r="E28" s="85"/>
      <c r="F28" s="85"/>
      <c r="G28" s="85"/>
      <c r="H28" s="85"/>
      <c r="I28" s="85"/>
    </row>
    <row r="29" spans="2:9" x14ac:dyDescent="0.25">
      <c r="B29" s="85"/>
      <c r="C29" s="85"/>
      <c r="D29" s="85"/>
      <c r="E29" s="85"/>
      <c r="F29" s="85"/>
      <c r="G29" s="85"/>
      <c r="H29" s="85"/>
      <c r="I29" s="85"/>
    </row>
    <row r="30" spans="2:9" x14ac:dyDescent="0.25">
      <c r="B30" s="85"/>
      <c r="C30" s="85"/>
      <c r="D30" s="85"/>
      <c r="E30" s="85"/>
      <c r="F30" s="85"/>
      <c r="G30" s="85"/>
      <c r="H30" s="85"/>
      <c r="I30" s="85"/>
    </row>
    <row r="31" spans="2:9" x14ac:dyDescent="0.25">
      <c r="B31" s="85"/>
      <c r="C31" s="85"/>
      <c r="D31" s="85"/>
      <c r="E31" s="85"/>
      <c r="F31" s="85"/>
      <c r="G31" s="85"/>
      <c r="H31" s="85"/>
      <c r="I31" s="85"/>
    </row>
    <row r="32" spans="2:9" x14ac:dyDescent="0.25">
      <c r="B32" s="85"/>
      <c r="C32" s="85"/>
      <c r="D32" s="85"/>
      <c r="E32" s="85"/>
      <c r="F32" s="85"/>
      <c r="G32" s="85"/>
      <c r="H32" s="85"/>
      <c r="I32" s="85"/>
    </row>
    <row r="33" spans="2:9" x14ac:dyDescent="0.25">
      <c r="B33" s="85"/>
      <c r="C33" s="85"/>
      <c r="D33" s="85"/>
      <c r="E33" s="85"/>
      <c r="F33" s="85"/>
      <c r="G33" s="85"/>
      <c r="H33" s="85"/>
      <c r="I33" s="85"/>
    </row>
    <row r="34" spans="2:9" x14ac:dyDescent="0.25">
      <c r="B34" s="85"/>
      <c r="C34" s="85"/>
      <c r="D34" s="85"/>
      <c r="E34" s="85"/>
      <c r="F34" s="85"/>
      <c r="G34" s="85"/>
      <c r="H34" s="85"/>
      <c r="I34" s="85"/>
    </row>
    <row r="35" spans="2:9" x14ac:dyDescent="0.25">
      <c r="B35" s="85"/>
      <c r="C35" s="85"/>
      <c r="D35" s="85"/>
      <c r="E35" s="85"/>
      <c r="F35" s="85"/>
      <c r="G35" s="85"/>
      <c r="H35" s="85"/>
      <c r="I35" s="85"/>
    </row>
    <row r="36" spans="2:9" x14ac:dyDescent="0.25">
      <c r="B36" s="85"/>
      <c r="C36" s="85"/>
      <c r="D36" s="85"/>
      <c r="E36" s="85"/>
      <c r="F36" s="85"/>
      <c r="G36" s="85"/>
      <c r="H36" s="85"/>
      <c r="I36" s="85"/>
    </row>
    <row r="37" spans="2:9" x14ac:dyDescent="0.25">
      <c r="B37" s="85"/>
      <c r="C37" s="85"/>
      <c r="D37" s="85"/>
      <c r="E37" s="85"/>
      <c r="F37" s="85"/>
      <c r="G37" s="85"/>
      <c r="H37" s="85"/>
      <c r="I37" s="85"/>
    </row>
    <row r="38" spans="2:9" x14ac:dyDescent="0.25">
      <c r="B38" s="85"/>
      <c r="C38" s="85"/>
      <c r="D38" s="85"/>
      <c r="E38" s="85"/>
      <c r="F38" s="85"/>
      <c r="G38" s="85"/>
      <c r="H38" s="85"/>
      <c r="I38" s="85"/>
    </row>
    <row r="39" spans="2:9" x14ac:dyDescent="0.25">
      <c r="B39" s="85"/>
      <c r="C39" s="85"/>
      <c r="D39" s="85"/>
      <c r="E39" s="85"/>
      <c r="F39" s="85"/>
      <c r="G39" s="85"/>
      <c r="H39" s="85"/>
      <c r="I39" s="85"/>
    </row>
    <row r="40" spans="2:9" x14ac:dyDescent="0.25">
      <c r="B40" s="85"/>
      <c r="C40" s="85"/>
      <c r="D40" s="85"/>
      <c r="E40" s="85"/>
      <c r="F40" s="85"/>
      <c r="G40" s="85"/>
      <c r="H40" s="85"/>
      <c r="I40" s="85"/>
    </row>
    <row r="41" spans="2:9" x14ac:dyDescent="0.25">
      <c r="B41" s="85"/>
      <c r="C41" s="85"/>
      <c r="D41" s="85"/>
      <c r="E41" s="85"/>
      <c r="F41" s="85"/>
      <c r="G41" s="85"/>
      <c r="H41" s="85"/>
      <c r="I41" s="85"/>
    </row>
    <row r="42" spans="2:9" x14ac:dyDescent="0.25">
      <c r="B42" s="85"/>
      <c r="C42" s="85"/>
      <c r="D42" s="85"/>
      <c r="E42" s="85"/>
      <c r="F42" s="85"/>
      <c r="G42" s="85"/>
      <c r="H42" s="85"/>
      <c r="I42" s="85"/>
    </row>
    <row r="43" spans="2:9" x14ac:dyDescent="0.25">
      <c r="B43" s="85"/>
      <c r="C43" s="85"/>
      <c r="D43" s="85"/>
      <c r="E43" s="85"/>
      <c r="F43" s="85"/>
      <c r="G43" s="85"/>
      <c r="H43" s="85"/>
      <c r="I43" s="85"/>
    </row>
    <row r="44" spans="2:9" x14ac:dyDescent="0.25">
      <c r="B44" s="85"/>
      <c r="C44" s="85"/>
      <c r="D44" s="85"/>
      <c r="E44" s="85"/>
      <c r="F44" s="85"/>
      <c r="G44" s="85"/>
      <c r="H44" s="85"/>
      <c r="I44" s="85"/>
    </row>
    <row r="45" spans="2:9" x14ac:dyDescent="0.25">
      <c r="B45" s="85"/>
      <c r="C45" s="85"/>
      <c r="D45" s="85"/>
      <c r="E45" s="85"/>
      <c r="F45" s="85"/>
      <c r="G45" s="85"/>
      <c r="H45" s="85"/>
      <c r="I45" s="85"/>
    </row>
    <row r="46" spans="2:9" x14ac:dyDescent="0.25">
      <c r="B46" s="85"/>
      <c r="C46" s="85"/>
      <c r="D46" s="85"/>
      <c r="E46" s="85"/>
      <c r="F46" s="85"/>
      <c r="G46" s="85"/>
      <c r="H46" s="85"/>
      <c r="I46" s="85"/>
    </row>
    <row r="47" spans="2:9" x14ac:dyDescent="0.25">
      <c r="B47" s="85"/>
      <c r="C47" s="85"/>
      <c r="D47" s="85"/>
      <c r="E47" s="85"/>
      <c r="F47" s="85"/>
      <c r="G47" s="85"/>
      <c r="H47" s="85"/>
      <c r="I47" s="85"/>
    </row>
    <row r="48" spans="2:9" x14ac:dyDescent="0.25">
      <c r="B48" s="85"/>
      <c r="C48" s="85"/>
      <c r="D48" s="85"/>
      <c r="E48" s="85"/>
      <c r="F48" s="85"/>
      <c r="G48" s="85"/>
      <c r="H48" s="85"/>
      <c r="I48" s="85"/>
    </row>
    <row r="49" spans="2:9" x14ac:dyDescent="0.25">
      <c r="B49" s="85"/>
      <c r="C49" s="85"/>
      <c r="D49" s="85"/>
      <c r="E49" s="85"/>
      <c r="F49" s="85"/>
      <c r="G49" s="85"/>
      <c r="H49" s="85"/>
      <c r="I49" s="85"/>
    </row>
    <row r="50" spans="2:9" x14ac:dyDescent="0.25">
      <c r="B50" s="85"/>
      <c r="C50" s="85"/>
      <c r="D50" s="85"/>
      <c r="E50" s="85"/>
      <c r="F50" s="85"/>
      <c r="G50" s="85"/>
      <c r="H50" s="85"/>
      <c r="I50" s="85"/>
    </row>
    <row r="51" spans="2:9" x14ac:dyDescent="0.25">
      <c r="B51" s="85"/>
      <c r="C51" s="85"/>
      <c r="D51" s="85"/>
      <c r="E51" s="85"/>
      <c r="F51" s="85"/>
      <c r="G51" s="85"/>
      <c r="H51" s="85"/>
      <c r="I51" s="85"/>
    </row>
    <row r="52" spans="2:9" x14ac:dyDescent="0.25">
      <c r="B52" s="85"/>
      <c r="C52" s="85"/>
      <c r="D52" s="85"/>
      <c r="E52" s="85"/>
      <c r="F52" s="85"/>
      <c r="G52" s="85"/>
      <c r="H52" s="85"/>
      <c r="I52" s="85"/>
    </row>
    <row r="53" spans="2:9" x14ac:dyDescent="0.25">
      <c r="B53" s="85"/>
      <c r="C53" s="85"/>
      <c r="D53" s="85"/>
      <c r="E53" s="85"/>
      <c r="F53" s="85"/>
      <c r="G53" s="85"/>
      <c r="H53" s="85"/>
      <c r="I53" s="85"/>
    </row>
    <row r="54" spans="2:9" x14ac:dyDescent="0.25">
      <c r="B54" s="85"/>
      <c r="C54" s="85"/>
      <c r="D54" s="85"/>
      <c r="E54" s="85"/>
      <c r="F54" s="85"/>
      <c r="G54" s="85"/>
      <c r="H54" s="85"/>
      <c r="I54" s="85"/>
    </row>
    <row r="55" spans="2:9" x14ac:dyDescent="0.25">
      <c r="B55" s="85"/>
      <c r="C55" s="85"/>
      <c r="D55" s="85"/>
      <c r="E55" s="85"/>
      <c r="F55" s="85"/>
      <c r="G55" s="85"/>
      <c r="H55" s="85"/>
      <c r="I55" s="85"/>
    </row>
    <row r="56" spans="2:9" x14ac:dyDescent="0.25">
      <c r="B56" s="85"/>
      <c r="C56" s="85"/>
      <c r="D56" s="85"/>
      <c r="E56" s="85"/>
      <c r="F56" s="85"/>
      <c r="G56" s="85"/>
      <c r="H56" s="85"/>
      <c r="I56" s="85"/>
    </row>
    <row r="57" spans="2:9" x14ac:dyDescent="0.25">
      <c r="B57" s="85"/>
      <c r="C57" s="85"/>
      <c r="D57" s="85"/>
      <c r="E57" s="85"/>
      <c r="F57" s="85"/>
      <c r="G57" s="85"/>
      <c r="H57" s="85"/>
      <c r="I57" s="85"/>
    </row>
    <row r="58" spans="2:9" x14ac:dyDescent="0.25">
      <c r="B58" s="85"/>
      <c r="C58" s="85"/>
      <c r="D58" s="85"/>
      <c r="E58" s="85"/>
      <c r="F58" s="85"/>
      <c r="G58" s="85"/>
      <c r="H58" s="85"/>
      <c r="I58" s="85"/>
    </row>
    <row r="59" spans="2:9" x14ac:dyDescent="0.25">
      <c r="B59" s="85"/>
      <c r="C59" s="85"/>
      <c r="D59" s="85"/>
      <c r="E59" s="85"/>
      <c r="F59" s="85"/>
      <c r="G59" s="85"/>
      <c r="H59" s="85"/>
      <c r="I59" s="85"/>
    </row>
    <row r="60" spans="2:9" x14ac:dyDescent="0.25">
      <c r="B60" s="85"/>
      <c r="C60" s="85"/>
      <c r="D60" s="85"/>
      <c r="E60" s="85"/>
      <c r="F60" s="85"/>
      <c r="G60" s="85"/>
      <c r="H60" s="85"/>
      <c r="I60" s="85"/>
    </row>
    <row r="61" spans="2:9" x14ac:dyDescent="0.25">
      <c r="B61" s="85"/>
      <c r="C61" s="85"/>
      <c r="D61" s="85"/>
      <c r="E61" s="85"/>
      <c r="F61" s="85"/>
      <c r="G61" s="85"/>
      <c r="H61" s="85"/>
      <c r="I61" s="85"/>
    </row>
    <row r="62" spans="2:9" x14ac:dyDescent="0.25">
      <c r="B62" s="85"/>
      <c r="C62" s="85"/>
      <c r="D62" s="85"/>
      <c r="E62" s="85"/>
      <c r="F62" s="85"/>
      <c r="G62" s="85"/>
      <c r="H62" s="85"/>
      <c r="I62" s="85"/>
    </row>
    <row r="63" spans="2:9" x14ac:dyDescent="0.25">
      <c r="B63" s="85"/>
      <c r="C63" s="85"/>
      <c r="D63" s="85"/>
      <c r="E63" s="85"/>
      <c r="F63" s="85"/>
      <c r="G63" s="85"/>
      <c r="H63" s="85"/>
      <c r="I63" s="85"/>
    </row>
    <row r="64" spans="2:9" x14ac:dyDescent="0.25">
      <c r="B64" s="85"/>
      <c r="C64" s="85"/>
      <c r="D64" s="85"/>
      <c r="E64" s="85"/>
      <c r="F64" s="85"/>
      <c r="G64" s="85"/>
      <c r="H64" s="85"/>
      <c r="I64" s="85"/>
    </row>
    <row r="65" spans="2:9" x14ac:dyDescent="0.25">
      <c r="B65" s="85"/>
      <c r="C65" s="85"/>
      <c r="D65" s="85"/>
      <c r="E65" s="85"/>
      <c r="F65" s="85"/>
      <c r="G65" s="85"/>
      <c r="H65" s="85"/>
      <c r="I65" s="85"/>
    </row>
    <row r="66" spans="2:9" x14ac:dyDescent="0.25">
      <c r="B66" s="85"/>
      <c r="C66" s="85"/>
      <c r="D66" s="85"/>
      <c r="E66" s="85"/>
      <c r="F66" s="85"/>
      <c r="G66" s="85"/>
      <c r="H66" s="85"/>
      <c r="I66" s="85"/>
    </row>
    <row r="67" spans="2:9" x14ac:dyDescent="0.25">
      <c r="B67" s="85"/>
      <c r="C67" s="85"/>
      <c r="D67" s="85"/>
      <c r="E67" s="85"/>
      <c r="F67" s="85"/>
      <c r="G67" s="85"/>
      <c r="H67" s="85"/>
      <c r="I67" s="85"/>
    </row>
    <row r="68" spans="2:9" x14ac:dyDescent="0.25">
      <c r="B68" s="85"/>
      <c r="C68" s="85"/>
      <c r="D68" s="85"/>
      <c r="E68" s="85"/>
      <c r="F68" s="85"/>
      <c r="G68" s="85"/>
      <c r="H68" s="85"/>
      <c r="I68" s="85"/>
    </row>
    <row r="69" spans="2:9" x14ac:dyDescent="0.25">
      <c r="B69" s="85"/>
      <c r="C69" s="85"/>
      <c r="D69" s="85"/>
      <c r="E69" s="85"/>
      <c r="F69" s="85"/>
      <c r="G69" s="85"/>
      <c r="H69" s="85"/>
      <c r="I69" s="85"/>
    </row>
    <row r="70" spans="2:9" x14ac:dyDescent="0.25">
      <c r="B70" s="85"/>
      <c r="C70" s="85"/>
      <c r="D70" s="85"/>
      <c r="E70" s="85"/>
      <c r="F70" s="85"/>
      <c r="G70" s="85"/>
      <c r="H70" s="85"/>
      <c r="I70" s="85"/>
    </row>
    <row r="71" spans="2:9" x14ac:dyDescent="0.25">
      <c r="B71" s="85"/>
      <c r="C71" s="85"/>
      <c r="D71" s="85"/>
      <c r="E71" s="85"/>
      <c r="F71" s="85"/>
      <c r="G71" s="85"/>
      <c r="H71" s="85"/>
      <c r="I71" s="85"/>
    </row>
    <row r="72" spans="2:9" x14ac:dyDescent="0.25">
      <c r="B72" s="85"/>
      <c r="C72" s="85"/>
      <c r="D72" s="85"/>
      <c r="E72" s="85"/>
      <c r="F72" s="85"/>
      <c r="G72" s="85"/>
      <c r="H72" s="85"/>
      <c r="I72" s="85"/>
    </row>
    <row r="73" spans="2:9" x14ac:dyDescent="0.25">
      <c r="B73" s="85"/>
      <c r="C73" s="85"/>
      <c r="D73" s="85"/>
      <c r="E73" s="85"/>
      <c r="F73" s="85"/>
      <c r="G73" s="85"/>
      <c r="H73" s="85"/>
      <c r="I73" s="85"/>
    </row>
    <row r="74" spans="2:9" x14ac:dyDescent="0.25">
      <c r="B74" s="85"/>
      <c r="C74" s="85"/>
      <c r="D74" s="85"/>
      <c r="E74" s="85"/>
      <c r="F74" s="85"/>
      <c r="G74" s="85"/>
      <c r="H74" s="85"/>
      <c r="I74" s="85"/>
    </row>
    <row r="75" spans="2:9" x14ac:dyDescent="0.25">
      <c r="B75" s="85"/>
      <c r="C75" s="85"/>
      <c r="D75" s="85"/>
      <c r="E75" s="85"/>
      <c r="F75" s="85"/>
      <c r="G75" s="85"/>
      <c r="H75" s="85"/>
      <c r="I75" s="85"/>
    </row>
    <row r="76" spans="2:9" x14ac:dyDescent="0.25">
      <c r="B76" s="85"/>
      <c r="C76" s="85"/>
      <c r="D76" s="85"/>
      <c r="E76" s="85"/>
      <c r="F76" s="85"/>
      <c r="G76" s="85"/>
      <c r="H76" s="85"/>
      <c r="I76" s="85"/>
    </row>
    <row r="77" spans="2:9" x14ac:dyDescent="0.25">
      <c r="B77" s="85"/>
      <c r="C77" s="85"/>
      <c r="D77" s="85"/>
      <c r="E77" s="85"/>
      <c r="F77" s="85"/>
      <c r="G77" s="85"/>
      <c r="H77" s="85"/>
      <c r="I77" s="85"/>
    </row>
    <row r="78" spans="2:9" x14ac:dyDescent="0.25">
      <c r="B78" s="85"/>
      <c r="C78" s="85"/>
      <c r="D78" s="85"/>
      <c r="E78" s="85"/>
      <c r="F78" s="85"/>
      <c r="G78" s="85"/>
      <c r="H78" s="85"/>
      <c r="I78" s="85"/>
    </row>
    <row r="79" spans="2:9" x14ac:dyDescent="0.25">
      <c r="B79" s="85"/>
      <c r="C79" s="85"/>
      <c r="D79" s="85"/>
      <c r="E79" s="85"/>
      <c r="F79" s="85"/>
      <c r="G79" s="85"/>
      <c r="H79" s="85"/>
      <c r="I79" s="85"/>
    </row>
    <row r="80" spans="2:9" x14ac:dyDescent="0.25">
      <c r="B80" s="85"/>
      <c r="C80" s="85"/>
      <c r="D80" s="85"/>
      <c r="E80" s="85"/>
      <c r="F80" s="85"/>
      <c r="G80" s="85"/>
      <c r="H80" s="85"/>
      <c r="I80" s="85"/>
    </row>
    <row r="81" spans="2:9" x14ac:dyDescent="0.25">
      <c r="B81" s="85"/>
      <c r="C81" s="85"/>
      <c r="D81" s="85"/>
      <c r="E81" s="85"/>
      <c r="F81" s="85"/>
      <c r="G81" s="85"/>
      <c r="H81" s="85"/>
      <c r="I81" s="85"/>
    </row>
    <row r="82" spans="2:9" x14ac:dyDescent="0.25">
      <c r="B82" s="85"/>
      <c r="C82" s="85"/>
      <c r="D82" s="85"/>
      <c r="E82" s="85"/>
      <c r="F82" s="85"/>
      <c r="G82" s="85"/>
      <c r="H82" s="85"/>
      <c r="I82" s="85"/>
    </row>
    <row r="83" spans="2:9" x14ac:dyDescent="0.25">
      <c r="B83" s="85"/>
      <c r="C83" s="85"/>
      <c r="D83" s="85"/>
      <c r="E83" s="85"/>
      <c r="F83" s="85"/>
      <c r="G83" s="85"/>
      <c r="H83" s="85"/>
      <c r="I83" s="85"/>
    </row>
    <row r="84" spans="2:9" x14ac:dyDescent="0.25">
      <c r="B84" s="85"/>
      <c r="C84" s="85"/>
      <c r="D84" s="85"/>
      <c r="E84" s="85"/>
      <c r="F84" s="85"/>
      <c r="G84" s="85"/>
      <c r="H84" s="85"/>
      <c r="I84" s="85"/>
    </row>
    <row r="85" spans="2:9" x14ac:dyDescent="0.25">
      <c r="B85" s="85"/>
      <c r="C85" s="85"/>
      <c r="D85" s="85"/>
      <c r="E85" s="85"/>
      <c r="F85" s="85"/>
      <c r="G85" s="85"/>
      <c r="H85" s="85"/>
      <c r="I85" s="85"/>
    </row>
    <row r="86" spans="2:9" x14ac:dyDescent="0.25">
      <c r="B86" s="85"/>
      <c r="C86" s="85"/>
      <c r="D86" s="85"/>
      <c r="E86" s="85"/>
      <c r="F86" s="85"/>
      <c r="G86" s="85"/>
      <c r="H86" s="85"/>
      <c r="I86" s="85"/>
    </row>
    <row r="87" spans="2:9" x14ac:dyDescent="0.25">
      <c r="B87" s="85"/>
      <c r="C87" s="85"/>
      <c r="D87" s="85"/>
      <c r="E87" s="85"/>
      <c r="F87" s="85"/>
      <c r="G87" s="85"/>
      <c r="H87" s="85"/>
      <c r="I87" s="85"/>
    </row>
    <row r="88" spans="2:9" x14ac:dyDescent="0.25">
      <c r="B88" s="182"/>
      <c r="C88" s="182"/>
      <c r="D88" s="182"/>
      <c r="E88" s="182"/>
      <c r="F88" s="182"/>
      <c r="G88" s="182"/>
      <c r="H88" s="182"/>
      <c r="I88" s="182"/>
    </row>
    <row r="89" spans="2:9" x14ac:dyDescent="0.25">
      <c r="B89" s="183"/>
      <c r="C89" s="183"/>
      <c r="D89" s="183"/>
      <c r="E89" s="183"/>
      <c r="F89" s="183"/>
      <c r="G89" s="183"/>
      <c r="H89" s="183"/>
      <c r="I89" s="183"/>
    </row>
    <row r="90" spans="2:9" x14ac:dyDescent="0.25">
      <c r="B90" s="184" t="s">
        <v>386</v>
      </c>
      <c r="C90" s="184"/>
      <c r="D90" s="184"/>
      <c r="E90" s="184"/>
      <c r="F90" s="184"/>
      <c r="G90" s="184"/>
      <c r="H90" s="184"/>
      <c r="I90" s="184"/>
    </row>
    <row r="91" spans="2:9" x14ac:dyDescent="0.25">
      <c r="B91" s="184" t="s">
        <v>387</v>
      </c>
      <c r="C91" s="184"/>
      <c r="D91" s="184"/>
      <c r="E91" s="184"/>
      <c r="F91" s="184"/>
      <c r="G91" s="184"/>
      <c r="H91" s="184"/>
      <c r="I91" s="184"/>
    </row>
    <row r="92" spans="2:9" x14ac:dyDescent="0.25">
      <c r="B92" s="185" t="s">
        <v>388</v>
      </c>
      <c r="C92" s="185"/>
      <c r="D92" s="185"/>
      <c r="E92" s="185"/>
      <c r="F92" s="185"/>
      <c r="G92" s="185"/>
      <c r="H92" s="185"/>
      <c r="I92" s="185"/>
    </row>
    <row r="93" spans="2:9" x14ac:dyDescent="0.25">
      <c r="B93" s="184" t="s">
        <v>389</v>
      </c>
      <c r="C93" s="184"/>
      <c r="D93" s="184"/>
      <c r="E93" s="184"/>
      <c r="F93" s="184"/>
      <c r="G93" s="184"/>
      <c r="H93" s="184"/>
      <c r="I93" s="184"/>
    </row>
    <row r="94" spans="2:9" x14ac:dyDescent="0.25">
      <c r="B94" s="202"/>
      <c r="C94" s="203"/>
      <c r="D94" s="203"/>
      <c r="E94" s="203"/>
      <c r="F94" s="203"/>
      <c r="G94" s="203"/>
      <c r="H94" s="203"/>
      <c r="I94" s="203"/>
    </row>
    <row r="95" spans="2:9" x14ac:dyDescent="0.25">
      <c r="B95" s="202" t="s">
        <v>396</v>
      </c>
      <c r="C95" s="203"/>
      <c r="D95" s="203"/>
      <c r="E95" s="203"/>
      <c r="F95" s="203"/>
      <c r="G95" s="203"/>
      <c r="H95" s="203"/>
      <c r="I95" s="203"/>
    </row>
    <row r="96" spans="2:9" x14ac:dyDescent="0.25">
      <c r="B96" s="85"/>
      <c r="C96" s="85"/>
      <c r="D96" s="85"/>
      <c r="E96" s="85"/>
      <c r="F96" s="85"/>
      <c r="G96" s="85"/>
      <c r="H96" s="85"/>
      <c r="I96" s="85"/>
    </row>
    <row r="97" spans="2:9" x14ac:dyDescent="0.25">
      <c r="B97" s="85"/>
      <c r="C97" s="85"/>
      <c r="D97" s="85"/>
      <c r="E97" s="85"/>
      <c r="F97" s="85"/>
      <c r="G97" s="85"/>
      <c r="H97" s="85"/>
      <c r="I97" s="85"/>
    </row>
    <row r="98" spans="2:9" x14ac:dyDescent="0.25">
      <c r="B98" s="85"/>
      <c r="C98" s="85"/>
      <c r="D98" s="85"/>
      <c r="E98" s="85"/>
      <c r="F98" s="85"/>
      <c r="G98" s="85"/>
      <c r="H98" s="85"/>
      <c r="I98" s="85"/>
    </row>
    <row r="99" spans="2:9" x14ac:dyDescent="0.25">
      <c r="B99" s="85"/>
      <c r="C99" s="85"/>
      <c r="D99" s="85"/>
      <c r="E99" s="85"/>
      <c r="F99" s="85"/>
      <c r="G99" s="85"/>
      <c r="H99" s="85"/>
      <c r="I99" s="85"/>
    </row>
    <row r="100" spans="2:9" x14ac:dyDescent="0.25">
      <c r="B100" s="85"/>
      <c r="C100" s="85"/>
      <c r="D100" s="85"/>
      <c r="E100" s="85"/>
      <c r="F100" s="85"/>
      <c r="G100" s="85"/>
      <c r="H100" s="85"/>
      <c r="I100" s="85"/>
    </row>
    <row r="101" spans="2:9" x14ac:dyDescent="0.25">
      <c r="B101" s="85"/>
      <c r="C101" s="85"/>
      <c r="D101" s="85"/>
      <c r="E101" s="85"/>
      <c r="F101" s="85"/>
      <c r="G101" s="85"/>
      <c r="H101" s="85"/>
      <c r="I101" s="85"/>
    </row>
    <row r="102" spans="2:9" x14ac:dyDescent="0.25">
      <c r="B102" s="85"/>
      <c r="C102" s="85"/>
      <c r="D102" s="85"/>
      <c r="E102" s="85"/>
      <c r="F102" s="85"/>
      <c r="G102" s="85"/>
      <c r="H102" s="85"/>
      <c r="I102" s="85"/>
    </row>
    <row r="103" spans="2:9" x14ac:dyDescent="0.25">
      <c r="B103" s="85"/>
      <c r="C103" s="85"/>
      <c r="D103" s="85"/>
      <c r="E103" s="85"/>
      <c r="F103" s="85"/>
      <c r="G103" s="85"/>
      <c r="H103" s="85"/>
      <c r="I103" s="85"/>
    </row>
    <row r="104" spans="2:9" x14ac:dyDescent="0.25">
      <c r="B104" s="85"/>
      <c r="C104" s="85"/>
      <c r="D104" s="85"/>
      <c r="E104" s="85"/>
      <c r="F104" s="85"/>
      <c r="G104" s="85"/>
      <c r="H104" s="85"/>
      <c r="I104" s="85"/>
    </row>
    <row r="105" spans="2:9" x14ac:dyDescent="0.25">
      <c r="B105" s="85"/>
      <c r="C105" s="85"/>
      <c r="D105" s="85"/>
      <c r="E105" s="85"/>
      <c r="F105" s="85"/>
      <c r="G105" s="85"/>
      <c r="H105" s="85"/>
      <c r="I105" s="85"/>
    </row>
    <row r="106" spans="2:9" x14ac:dyDescent="0.25">
      <c r="B106" s="85"/>
      <c r="C106" s="85"/>
      <c r="D106" s="85"/>
      <c r="E106" s="85"/>
      <c r="F106" s="85"/>
      <c r="G106" s="85"/>
      <c r="H106" s="85"/>
      <c r="I106" s="85"/>
    </row>
    <row r="107" spans="2:9" x14ac:dyDescent="0.25">
      <c r="B107" s="85"/>
      <c r="C107" s="85"/>
      <c r="D107" s="85"/>
      <c r="E107" s="85"/>
      <c r="F107" s="85"/>
      <c r="G107" s="85"/>
      <c r="H107" s="85"/>
      <c r="I107" s="85"/>
    </row>
    <row r="108" spans="2:9" x14ac:dyDescent="0.25">
      <c r="B108" s="85"/>
      <c r="C108" s="85"/>
      <c r="D108" s="85"/>
      <c r="E108" s="85"/>
      <c r="F108" s="85"/>
      <c r="G108" s="85"/>
      <c r="H108" s="85"/>
      <c r="I108" s="85"/>
    </row>
    <row r="109" spans="2:9" x14ac:dyDescent="0.25">
      <c r="B109" s="85"/>
      <c r="C109" s="85"/>
      <c r="D109" s="85"/>
      <c r="E109" s="85"/>
      <c r="F109" s="85"/>
      <c r="G109" s="85"/>
      <c r="H109" s="85"/>
      <c r="I109" s="85"/>
    </row>
    <row r="110" spans="2:9" x14ac:dyDescent="0.25">
      <c r="B110" s="85"/>
      <c r="C110" s="85"/>
      <c r="D110" s="85"/>
      <c r="E110" s="85"/>
      <c r="F110" s="85"/>
      <c r="G110" s="85"/>
      <c r="H110" s="85"/>
      <c r="I110" s="85"/>
    </row>
    <row r="111" spans="2:9" x14ac:dyDescent="0.25">
      <c r="B111" s="85"/>
      <c r="C111" s="85"/>
      <c r="D111" s="85"/>
      <c r="E111" s="85"/>
      <c r="F111" s="85"/>
      <c r="G111" s="85"/>
      <c r="H111" s="85"/>
      <c r="I111" s="85"/>
    </row>
    <row r="112" spans="2:9" x14ac:dyDescent="0.25">
      <c r="B112" s="85"/>
      <c r="C112" s="85"/>
      <c r="D112" s="85"/>
      <c r="E112" s="85"/>
      <c r="F112" s="85"/>
      <c r="G112" s="85"/>
      <c r="H112" s="85"/>
      <c r="I112" s="85"/>
    </row>
    <row r="113" spans="2:9" x14ac:dyDescent="0.25">
      <c r="B113" s="85"/>
      <c r="C113" s="85"/>
      <c r="D113" s="85"/>
      <c r="E113" s="85"/>
      <c r="F113" s="85"/>
      <c r="G113" s="85"/>
      <c r="H113" s="85"/>
      <c r="I113" s="85"/>
    </row>
    <row r="114" spans="2:9" x14ac:dyDescent="0.25">
      <c r="B114" s="85"/>
      <c r="C114" s="85"/>
      <c r="D114" s="85"/>
      <c r="E114" s="85"/>
      <c r="F114" s="85"/>
      <c r="G114" s="85"/>
      <c r="H114" s="85"/>
      <c r="I114" s="85"/>
    </row>
    <row r="115" spans="2:9" x14ac:dyDescent="0.25">
      <c r="B115" s="85"/>
      <c r="C115" s="85"/>
      <c r="D115" s="85"/>
      <c r="E115" s="85"/>
      <c r="F115" s="85"/>
      <c r="G115" s="85"/>
      <c r="H115" s="85"/>
      <c r="I115" s="85"/>
    </row>
    <row r="116" spans="2:9" x14ac:dyDescent="0.25">
      <c r="B116" s="85"/>
      <c r="C116" s="85"/>
      <c r="D116" s="85"/>
      <c r="E116" s="85"/>
      <c r="F116" s="85"/>
      <c r="G116" s="85"/>
      <c r="H116" s="85"/>
      <c r="I116" s="85"/>
    </row>
    <row r="117" spans="2:9" x14ac:dyDescent="0.25">
      <c r="B117" s="85"/>
      <c r="C117" s="85"/>
      <c r="D117" s="85"/>
      <c r="E117" s="85"/>
      <c r="F117" s="85"/>
      <c r="G117" s="85"/>
      <c r="H117" s="85"/>
      <c r="I117" s="85"/>
    </row>
    <row r="118" spans="2:9" x14ac:dyDescent="0.25">
      <c r="B118" s="85"/>
      <c r="C118" s="85"/>
      <c r="D118" s="85"/>
      <c r="E118" s="85"/>
      <c r="F118" s="85"/>
      <c r="G118" s="85"/>
      <c r="H118" s="85"/>
      <c r="I118" s="85"/>
    </row>
    <row r="119" spans="2:9" x14ac:dyDescent="0.25">
      <c r="B119" s="85"/>
      <c r="C119" s="85"/>
      <c r="D119" s="85"/>
      <c r="E119" s="85"/>
      <c r="F119" s="85"/>
      <c r="G119" s="85"/>
      <c r="H119" s="85"/>
      <c r="I119" s="85"/>
    </row>
    <row r="120" spans="2:9" x14ac:dyDescent="0.25">
      <c r="B120" s="85"/>
      <c r="C120" s="85"/>
      <c r="D120" s="85"/>
      <c r="E120" s="85"/>
      <c r="F120" s="85"/>
      <c r="G120" s="85"/>
      <c r="H120" s="85"/>
      <c r="I120" s="85"/>
    </row>
    <row r="121" spans="2:9" x14ac:dyDescent="0.25">
      <c r="B121" s="85"/>
      <c r="C121" s="85"/>
      <c r="D121" s="85"/>
      <c r="E121" s="85"/>
      <c r="F121" s="85"/>
      <c r="G121" s="85"/>
      <c r="H121" s="85"/>
      <c r="I121" s="85"/>
    </row>
    <row r="122" spans="2:9" x14ac:dyDescent="0.25">
      <c r="B122" s="85"/>
      <c r="C122" s="85"/>
      <c r="D122" s="85"/>
      <c r="E122" s="85"/>
      <c r="F122" s="85"/>
      <c r="G122" s="85"/>
      <c r="H122" s="85"/>
      <c r="I122" s="85"/>
    </row>
    <row r="123" spans="2:9" x14ac:dyDescent="0.25">
      <c r="B123" s="85"/>
      <c r="C123" s="85"/>
      <c r="D123" s="85"/>
      <c r="E123" s="85"/>
      <c r="F123" s="85"/>
      <c r="G123" s="85"/>
      <c r="H123" s="85"/>
      <c r="I123" s="85"/>
    </row>
    <row r="124" spans="2:9" x14ac:dyDescent="0.25">
      <c r="B124" s="85"/>
      <c r="C124" s="85"/>
      <c r="D124" s="85"/>
      <c r="E124" s="85"/>
      <c r="F124" s="85"/>
      <c r="G124" s="85"/>
      <c r="H124" s="85"/>
      <c r="I124" s="85"/>
    </row>
    <row r="125" spans="2:9" x14ac:dyDescent="0.25">
      <c r="B125" s="85"/>
      <c r="C125" s="85"/>
      <c r="D125" s="85"/>
      <c r="E125" s="85"/>
      <c r="F125" s="85"/>
      <c r="G125" s="85"/>
      <c r="H125" s="85"/>
      <c r="I125" s="85"/>
    </row>
    <row r="126" spans="2:9" x14ac:dyDescent="0.25">
      <c r="B126" s="85"/>
      <c r="C126" s="85"/>
      <c r="D126" s="85"/>
      <c r="E126" s="85"/>
      <c r="F126" s="85"/>
      <c r="G126" s="85"/>
      <c r="H126" s="85"/>
      <c r="I126" s="85"/>
    </row>
    <row r="127" spans="2:9" x14ac:dyDescent="0.25">
      <c r="B127" s="85"/>
      <c r="C127" s="85"/>
      <c r="D127" s="85"/>
      <c r="E127" s="85"/>
      <c r="F127" s="85"/>
      <c r="G127" s="85"/>
      <c r="H127" s="85"/>
      <c r="I127" s="85"/>
    </row>
    <row r="128" spans="2:9" x14ac:dyDescent="0.25">
      <c r="B128" s="85"/>
      <c r="C128" s="85"/>
      <c r="D128" s="85"/>
      <c r="E128" s="85"/>
      <c r="F128" s="85"/>
      <c r="G128" s="85"/>
      <c r="H128" s="85"/>
      <c r="I128" s="85"/>
    </row>
    <row r="129" spans="2:9" x14ac:dyDescent="0.25">
      <c r="B129" s="85"/>
      <c r="C129" s="85"/>
      <c r="D129" s="85"/>
      <c r="E129" s="85"/>
      <c r="F129" s="85"/>
      <c r="G129" s="85"/>
      <c r="H129" s="85"/>
      <c r="I129" s="85"/>
    </row>
    <row r="130" spans="2:9" x14ac:dyDescent="0.25">
      <c r="B130" s="85"/>
      <c r="C130" s="85"/>
      <c r="D130" s="85"/>
      <c r="E130" s="85"/>
      <c r="F130" s="85"/>
      <c r="G130" s="85"/>
      <c r="H130" s="85"/>
      <c r="I130" s="85"/>
    </row>
    <row r="131" spans="2:9" x14ac:dyDescent="0.25">
      <c r="B131" s="85"/>
      <c r="C131" s="85"/>
      <c r="D131" s="85"/>
      <c r="E131" s="85"/>
      <c r="F131" s="85"/>
      <c r="G131" s="85"/>
      <c r="H131" s="85"/>
      <c r="I131" s="85"/>
    </row>
    <row r="132" spans="2:9" x14ac:dyDescent="0.25">
      <c r="B132" s="85"/>
      <c r="C132" s="85"/>
      <c r="D132" s="85"/>
      <c r="E132" s="85"/>
      <c r="F132" s="85"/>
      <c r="G132" s="85"/>
      <c r="H132" s="85"/>
      <c r="I132" s="85"/>
    </row>
    <row r="133" spans="2:9" x14ac:dyDescent="0.25">
      <c r="B133" s="85"/>
      <c r="C133" s="85"/>
      <c r="D133" s="85"/>
      <c r="E133" s="85"/>
      <c r="F133" s="85"/>
      <c r="G133" s="85"/>
      <c r="H133" s="85"/>
      <c r="I133" s="85"/>
    </row>
    <row r="134" spans="2:9" x14ac:dyDescent="0.25">
      <c r="B134" s="85"/>
      <c r="C134" s="85"/>
      <c r="D134" s="85"/>
      <c r="E134" s="85"/>
      <c r="F134" s="85"/>
      <c r="G134" s="85"/>
      <c r="H134" s="85"/>
      <c r="I134" s="85"/>
    </row>
    <row r="135" spans="2:9" x14ac:dyDescent="0.25">
      <c r="B135" s="85"/>
      <c r="C135" s="85"/>
      <c r="D135" s="85"/>
      <c r="E135" s="85"/>
      <c r="F135" s="85"/>
      <c r="G135" s="85"/>
      <c r="H135" s="85"/>
      <c r="I135" s="85"/>
    </row>
    <row r="136" spans="2:9" x14ac:dyDescent="0.25">
      <c r="B136" s="85"/>
      <c r="C136" s="85"/>
      <c r="D136" s="85"/>
      <c r="E136" s="85"/>
      <c r="F136" s="85"/>
      <c r="G136" s="85"/>
      <c r="H136" s="85"/>
      <c r="I136" s="85"/>
    </row>
    <row r="137" spans="2:9" x14ac:dyDescent="0.25">
      <c r="B137" s="85"/>
      <c r="C137" s="85"/>
      <c r="D137" s="85"/>
      <c r="E137" s="85"/>
      <c r="F137" s="85"/>
      <c r="G137" s="85"/>
      <c r="H137" s="85"/>
      <c r="I137" s="85"/>
    </row>
    <row r="138" spans="2:9" x14ac:dyDescent="0.25">
      <c r="B138" s="85"/>
      <c r="C138" s="85"/>
      <c r="D138" s="85"/>
      <c r="E138" s="85"/>
      <c r="F138" s="85"/>
      <c r="G138" s="85"/>
      <c r="H138" s="85"/>
      <c r="I138" s="85"/>
    </row>
    <row r="139" spans="2:9" x14ac:dyDescent="0.25">
      <c r="B139" s="85"/>
      <c r="C139" s="85"/>
      <c r="D139" s="85"/>
      <c r="E139" s="85"/>
      <c r="F139" s="85"/>
      <c r="G139" s="85"/>
      <c r="H139" s="85"/>
      <c r="I139" s="85"/>
    </row>
    <row r="140" spans="2:9" x14ac:dyDescent="0.25">
      <c r="B140" s="85"/>
      <c r="C140" s="85"/>
      <c r="D140" s="85"/>
      <c r="E140" s="85"/>
      <c r="F140" s="85"/>
      <c r="G140" s="85"/>
      <c r="H140" s="85"/>
      <c r="I140" s="85"/>
    </row>
    <row r="141" spans="2:9" x14ac:dyDescent="0.25">
      <c r="B141" s="85"/>
      <c r="C141" s="85"/>
      <c r="D141" s="85"/>
      <c r="E141" s="85"/>
      <c r="F141" s="85"/>
      <c r="G141" s="85"/>
      <c r="H141" s="85"/>
      <c r="I141" s="85"/>
    </row>
    <row r="142" spans="2:9" x14ac:dyDescent="0.25">
      <c r="B142" s="85"/>
      <c r="C142" s="85"/>
      <c r="D142" s="85"/>
      <c r="E142" s="85"/>
      <c r="F142" s="85"/>
      <c r="G142" s="85"/>
      <c r="H142" s="85"/>
      <c r="I142" s="85"/>
    </row>
    <row r="143" spans="2:9" x14ac:dyDescent="0.25">
      <c r="B143" s="85"/>
      <c r="C143" s="85"/>
      <c r="D143" s="85"/>
      <c r="E143" s="85"/>
      <c r="F143" s="85"/>
      <c r="G143" s="85"/>
      <c r="H143" s="85"/>
      <c r="I143" s="85"/>
    </row>
    <row r="144" spans="2:9" x14ac:dyDescent="0.25">
      <c r="B144" s="85"/>
      <c r="C144" s="85"/>
      <c r="D144" s="85"/>
      <c r="E144" s="85"/>
      <c r="F144" s="85"/>
      <c r="G144" s="85"/>
      <c r="H144" s="85"/>
      <c r="I144" s="85"/>
    </row>
    <row r="145" spans="2:9" x14ac:dyDescent="0.25">
      <c r="B145" s="85"/>
      <c r="C145" s="85"/>
      <c r="D145" s="85"/>
      <c r="E145" s="85"/>
      <c r="F145" s="85"/>
      <c r="G145" s="85"/>
      <c r="H145" s="85"/>
      <c r="I145" s="85"/>
    </row>
    <row r="146" spans="2:9" x14ac:dyDescent="0.25">
      <c r="B146" s="85"/>
      <c r="C146" s="85"/>
      <c r="D146" s="85"/>
      <c r="E146" s="85"/>
      <c r="F146" s="85"/>
      <c r="G146" s="85"/>
      <c r="H146" s="85"/>
      <c r="I146" s="85"/>
    </row>
    <row r="147" spans="2:9" x14ac:dyDescent="0.25">
      <c r="B147" s="85"/>
      <c r="C147" s="85"/>
      <c r="D147" s="85"/>
      <c r="E147" s="85"/>
      <c r="F147" s="85"/>
      <c r="G147" s="85"/>
      <c r="H147" s="85"/>
      <c r="I147" s="85"/>
    </row>
    <row r="148" spans="2:9" x14ac:dyDescent="0.25">
      <c r="B148" s="85"/>
      <c r="C148" s="85"/>
      <c r="D148" s="85"/>
      <c r="E148" s="85"/>
      <c r="F148" s="85"/>
      <c r="G148" s="85"/>
      <c r="H148" s="85"/>
      <c r="I148" s="85"/>
    </row>
    <row r="149" spans="2:9" x14ac:dyDescent="0.25">
      <c r="B149" s="85"/>
      <c r="C149" s="85"/>
      <c r="D149" s="85"/>
      <c r="E149" s="85"/>
      <c r="F149" s="85"/>
      <c r="G149" s="85"/>
      <c r="H149" s="85"/>
      <c r="I149" s="85"/>
    </row>
    <row r="150" spans="2:9" x14ac:dyDescent="0.25">
      <c r="B150" s="85"/>
      <c r="C150" s="85"/>
      <c r="D150" s="85"/>
      <c r="E150" s="85"/>
      <c r="F150" s="85"/>
      <c r="G150" s="85"/>
      <c r="H150" s="85"/>
      <c r="I150" s="85"/>
    </row>
    <row r="151" spans="2:9" x14ac:dyDescent="0.25">
      <c r="B151" s="85"/>
      <c r="C151" s="85"/>
      <c r="D151" s="85"/>
      <c r="E151" s="85"/>
      <c r="F151" s="85"/>
      <c r="G151" s="85"/>
      <c r="H151" s="85"/>
      <c r="I151" s="85"/>
    </row>
    <row r="152" spans="2:9" x14ac:dyDescent="0.25">
      <c r="B152" s="85"/>
      <c r="C152" s="85"/>
      <c r="D152" s="85"/>
      <c r="E152" s="85"/>
      <c r="F152" s="85"/>
      <c r="G152" s="85"/>
      <c r="H152" s="85"/>
      <c r="I152" s="85"/>
    </row>
    <row r="153" spans="2:9" x14ac:dyDescent="0.25">
      <c r="B153" s="85"/>
      <c r="C153" s="85"/>
      <c r="D153" s="85"/>
      <c r="E153" s="85"/>
      <c r="F153" s="85"/>
      <c r="G153" s="85"/>
      <c r="H153" s="85"/>
      <c r="I153" s="85"/>
    </row>
    <row r="154" spans="2:9" x14ac:dyDescent="0.25">
      <c r="B154" s="85"/>
      <c r="C154" s="85"/>
      <c r="D154" s="85"/>
      <c r="E154" s="85"/>
      <c r="F154" s="85"/>
      <c r="G154" s="85"/>
      <c r="H154" s="85"/>
      <c r="I154" s="85"/>
    </row>
    <row r="155" spans="2:9" x14ac:dyDescent="0.25">
      <c r="B155" s="85"/>
      <c r="C155" s="85"/>
      <c r="D155" s="85"/>
      <c r="E155" s="85"/>
      <c r="F155" s="85"/>
      <c r="G155" s="85"/>
      <c r="H155" s="85"/>
      <c r="I155" s="85"/>
    </row>
    <row r="156" spans="2:9" x14ac:dyDescent="0.25">
      <c r="B156" s="85"/>
      <c r="C156" s="85"/>
      <c r="D156" s="85"/>
      <c r="E156" s="85"/>
      <c r="F156" s="85"/>
      <c r="G156" s="85"/>
      <c r="H156" s="85"/>
      <c r="I156" s="85"/>
    </row>
    <row r="157" spans="2:9" x14ac:dyDescent="0.25">
      <c r="B157" s="85"/>
      <c r="C157" s="85"/>
      <c r="D157" s="85"/>
      <c r="E157" s="85"/>
      <c r="F157" s="85"/>
      <c r="G157" s="85"/>
      <c r="H157" s="85"/>
      <c r="I157" s="85"/>
    </row>
    <row r="158" spans="2:9" x14ac:dyDescent="0.25">
      <c r="B158" s="85"/>
      <c r="C158" s="85"/>
      <c r="D158" s="85"/>
      <c r="E158" s="85"/>
      <c r="F158" s="85"/>
      <c r="G158" s="85"/>
      <c r="H158" s="85"/>
      <c r="I158" s="85"/>
    </row>
    <row r="159" spans="2:9" x14ac:dyDescent="0.25">
      <c r="B159" s="85"/>
      <c r="C159" s="85"/>
      <c r="D159" s="85"/>
      <c r="E159" s="85"/>
      <c r="F159" s="85"/>
      <c r="G159" s="85"/>
      <c r="H159" s="85"/>
      <c r="I159" s="85"/>
    </row>
    <row r="160" spans="2:9" x14ac:dyDescent="0.25">
      <c r="B160" s="85"/>
      <c r="C160" s="85"/>
      <c r="D160" s="85"/>
      <c r="E160" s="85"/>
      <c r="F160" s="85"/>
      <c r="G160" s="85"/>
      <c r="H160" s="85"/>
      <c r="I160" s="85"/>
    </row>
    <row r="161" spans="2:9" x14ac:dyDescent="0.25">
      <c r="B161" s="85"/>
      <c r="C161" s="85"/>
      <c r="D161" s="85"/>
      <c r="E161" s="85"/>
      <c r="F161" s="85"/>
      <c r="G161" s="85"/>
      <c r="H161" s="85"/>
      <c r="I161" s="85"/>
    </row>
    <row r="162" spans="2:9" x14ac:dyDescent="0.25">
      <c r="B162" s="85"/>
      <c r="C162" s="85"/>
      <c r="D162" s="85"/>
      <c r="E162" s="85"/>
      <c r="F162" s="85"/>
      <c r="G162" s="85"/>
      <c r="H162" s="85"/>
      <c r="I162" s="85"/>
    </row>
    <row r="163" spans="2:9" x14ac:dyDescent="0.25">
      <c r="B163" s="85"/>
      <c r="C163" s="85"/>
      <c r="D163" s="85"/>
      <c r="E163" s="85"/>
      <c r="F163" s="85"/>
      <c r="G163" s="85"/>
      <c r="H163" s="85"/>
      <c r="I163" s="85"/>
    </row>
    <row r="164" spans="2:9" x14ac:dyDescent="0.25">
      <c r="B164" s="85"/>
      <c r="C164" s="85"/>
      <c r="D164" s="85"/>
      <c r="E164" s="85"/>
      <c r="F164" s="85"/>
      <c r="G164" s="85"/>
      <c r="H164" s="85"/>
      <c r="I164" s="85"/>
    </row>
    <row r="165" spans="2:9" x14ac:dyDescent="0.25">
      <c r="B165" s="85"/>
      <c r="C165" s="85"/>
      <c r="D165" s="85"/>
      <c r="E165" s="85"/>
      <c r="F165" s="85"/>
      <c r="G165" s="85"/>
      <c r="H165" s="85"/>
      <c r="I165" s="85"/>
    </row>
    <row r="166" spans="2:9" x14ac:dyDescent="0.25">
      <c r="B166" s="85"/>
      <c r="C166" s="85"/>
      <c r="D166" s="85"/>
      <c r="E166" s="85"/>
      <c r="F166" s="85"/>
      <c r="G166" s="85"/>
      <c r="H166" s="85"/>
      <c r="I166" s="85"/>
    </row>
    <row r="167" spans="2:9" x14ac:dyDescent="0.25">
      <c r="B167" s="85"/>
      <c r="C167" s="85"/>
      <c r="D167" s="85"/>
      <c r="E167" s="85"/>
      <c r="F167" s="85"/>
      <c r="G167" s="85"/>
      <c r="H167" s="85"/>
      <c r="I167" s="85"/>
    </row>
    <row r="168" spans="2:9" x14ac:dyDescent="0.25">
      <c r="B168" s="85"/>
      <c r="C168" s="85"/>
      <c r="D168" s="85"/>
      <c r="E168" s="85"/>
      <c r="F168" s="85"/>
      <c r="G168" s="85"/>
      <c r="H168" s="85"/>
      <c r="I168" s="85"/>
    </row>
    <row r="169" spans="2:9" x14ac:dyDescent="0.25">
      <c r="B169" s="85"/>
      <c r="C169" s="85"/>
      <c r="D169" s="85"/>
      <c r="E169" s="85"/>
      <c r="F169" s="85"/>
      <c r="G169" s="85"/>
      <c r="H169" s="85"/>
      <c r="I169" s="85"/>
    </row>
    <row r="170" spans="2:9" x14ac:dyDescent="0.25">
      <c r="B170" s="85"/>
      <c r="C170" s="85"/>
      <c r="D170" s="85"/>
      <c r="E170" s="85"/>
      <c r="F170" s="85"/>
      <c r="G170" s="85"/>
      <c r="H170" s="85"/>
      <c r="I170" s="85"/>
    </row>
    <row r="171" spans="2:9" x14ac:dyDescent="0.25">
      <c r="B171" s="85"/>
      <c r="C171" s="85"/>
      <c r="D171" s="85"/>
      <c r="E171" s="85"/>
      <c r="F171" s="85"/>
      <c r="G171" s="85"/>
      <c r="H171" s="85"/>
      <c r="I171" s="85"/>
    </row>
    <row r="172" spans="2:9" x14ac:dyDescent="0.25">
      <c r="B172" s="85"/>
      <c r="C172" s="85"/>
      <c r="D172" s="85"/>
      <c r="E172" s="85"/>
      <c r="F172" s="85"/>
      <c r="G172" s="85"/>
      <c r="H172" s="85"/>
      <c r="I172" s="85"/>
    </row>
    <row r="173" spans="2:9" x14ac:dyDescent="0.25">
      <c r="B173" s="85"/>
      <c r="C173" s="85"/>
      <c r="D173" s="85"/>
      <c r="E173" s="85"/>
      <c r="F173" s="85"/>
      <c r="G173" s="85"/>
      <c r="H173" s="85"/>
      <c r="I173" s="85"/>
    </row>
    <row r="174" spans="2:9" x14ac:dyDescent="0.25">
      <c r="B174" s="85"/>
      <c r="C174" s="85"/>
      <c r="D174" s="85"/>
      <c r="E174" s="85"/>
      <c r="F174" s="85"/>
      <c r="G174" s="85"/>
      <c r="H174" s="85"/>
      <c r="I174" s="85"/>
    </row>
    <row r="175" spans="2:9" x14ac:dyDescent="0.25">
      <c r="B175" s="85"/>
      <c r="C175" s="85"/>
      <c r="D175" s="85"/>
      <c r="E175" s="85"/>
      <c r="F175" s="85"/>
      <c r="G175" s="85"/>
      <c r="H175" s="85"/>
      <c r="I175" s="85"/>
    </row>
    <row r="176" spans="2:9" x14ac:dyDescent="0.25">
      <c r="B176" s="85"/>
      <c r="C176" s="85"/>
      <c r="D176" s="85"/>
      <c r="E176" s="85"/>
      <c r="F176" s="85"/>
      <c r="G176" s="85"/>
      <c r="H176" s="85"/>
      <c r="I176" s="85"/>
    </row>
    <row r="177" spans="2:9" x14ac:dyDescent="0.25">
      <c r="B177" s="85"/>
      <c r="C177" s="85"/>
      <c r="D177" s="85"/>
      <c r="E177" s="85"/>
      <c r="F177" s="85"/>
      <c r="G177" s="85"/>
      <c r="H177" s="85"/>
      <c r="I177" s="85"/>
    </row>
    <row r="178" spans="2:9" x14ac:dyDescent="0.25">
      <c r="B178" s="85"/>
      <c r="C178" s="85"/>
      <c r="D178" s="85"/>
      <c r="E178" s="85"/>
      <c r="F178" s="85"/>
      <c r="G178" s="85"/>
      <c r="H178" s="85"/>
      <c r="I178" s="85"/>
    </row>
    <row r="179" spans="2:9" x14ac:dyDescent="0.25">
      <c r="B179" s="85"/>
      <c r="C179" s="85"/>
      <c r="D179" s="85"/>
      <c r="E179" s="85"/>
      <c r="F179" s="85"/>
      <c r="G179" s="85"/>
      <c r="H179" s="85"/>
      <c r="I179" s="85"/>
    </row>
    <row r="180" spans="2:9" x14ac:dyDescent="0.25">
      <c r="B180" s="85"/>
      <c r="C180" s="85"/>
      <c r="D180" s="85"/>
      <c r="E180" s="85"/>
      <c r="F180" s="85"/>
      <c r="G180" s="85"/>
      <c r="H180" s="85"/>
      <c r="I180" s="85"/>
    </row>
    <row r="181" spans="2:9" x14ac:dyDescent="0.25">
      <c r="B181" s="85"/>
      <c r="C181" s="85"/>
      <c r="D181" s="85"/>
      <c r="E181" s="85"/>
      <c r="F181" s="85"/>
      <c r="G181" s="85"/>
      <c r="H181" s="85"/>
      <c r="I181" s="85"/>
    </row>
    <row r="182" spans="2:9" x14ac:dyDescent="0.25">
      <c r="B182" s="85"/>
      <c r="C182" s="85"/>
      <c r="D182" s="85"/>
      <c r="E182" s="85"/>
      <c r="F182" s="85"/>
      <c r="G182" s="85"/>
      <c r="H182" s="85"/>
      <c r="I182" s="85"/>
    </row>
    <row r="183" spans="2:9" x14ac:dyDescent="0.25">
      <c r="B183" s="85"/>
      <c r="C183" s="85"/>
      <c r="D183" s="85"/>
      <c r="E183" s="85"/>
      <c r="F183" s="85"/>
      <c r="G183" s="85"/>
      <c r="H183" s="85"/>
      <c r="I183" s="85"/>
    </row>
    <row r="184" spans="2:9" x14ac:dyDescent="0.25">
      <c r="B184" s="85"/>
      <c r="C184" s="85"/>
      <c r="D184" s="85"/>
      <c r="E184" s="85"/>
      <c r="F184" s="85"/>
      <c r="G184" s="85"/>
      <c r="H184" s="85"/>
      <c r="I184" s="85"/>
    </row>
    <row r="185" spans="2:9" x14ac:dyDescent="0.25">
      <c r="B185" s="85"/>
      <c r="C185" s="85"/>
      <c r="D185" s="85"/>
      <c r="E185" s="85"/>
      <c r="F185" s="85"/>
      <c r="G185" s="85"/>
      <c r="H185" s="85"/>
      <c r="I185" s="85"/>
    </row>
    <row r="186" spans="2:9" x14ac:dyDescent="0.25">
      <c r="B186" s="85"/>
      <c r="C186" s="85"/>
      <c r="D186" s="85"/>
      <c r="E186" s="85"/>
      <c r="F186" s="85"/>
      <c r="G186" s="85"/>
      <c r="H186" s="85"/>
      <c r="I186" s="85"/>
    </row>
    <row r="187" spans="2:9" x14ac:dyDescent="0.25">
      <c r="B187" s="85"/>
      <c r="C187" s="85"/>
      <c r="D187" s="85"/>
      <c r="E187" s="85"/>
      <c r="F187" s="85"/>
      <c r="G187" s="85"/>
      <c r="H187" s="85"/>
      <c r="I187" s="85"/>
    </row>
    <row r="188" spans="2:9" x14ac:dyDescent="0.25">
      <c r="B188" s="85"/>
      <c r="C188" s="85"/>
      <c r="D188" s="85"/>
      <c r="E188" s="85"/>
      <c r="F188" s="85"/>
      <c r="G188" s="85"/>
      <c r="H188" s="85"/>
      <c r="I188" s="85"/>
    </row>
    <row r="189" spans="2:9" x14ac:dyDescent="0.25">
      <c r="B189" s="85"/>
      <c r="C189" s="85"/>
      <c r="D189" s="85"/>
      <c r="E189" s="85"/>
      <c r="F189" s="85"/>
      <c r="G189" s="85"/>
      <c r="H189" s="85"/>
      <c r="I189" s="85"/>
    </row>
    <row r="190" spans="2:9" x14ac:dyDescent="0.25">
      <c r="B190" s="85"/>
      <c r="C190" s="85"/>
      <c r="D190" s="85"/>
      <c r="E190" s="85"/>
      <c r="F190" s="85"/>
      <c r="G190" s="85"/>
      <c r="H190" s="85"/>
      <c r="I190" s="85"/>
    </row>
    <row r="191" spans="2:9" x14ac:dyDescent="0.25">
      <c r="B191" s="85"/>
      <c r="C191" s="85"/>
      <c r="D191" s="85"/>
      <c r="E191" s="85"/>
      <c r="F191" s="85"/>
      <c r="G191" s="85"/>
      <c r="H191" s="85"/>
      <c r="I191" s="85"/>
    </row>
    <row r="192" spans="2:9" x14ac:dyDescent="0.25">
      <c r="B192" s="85"/>
      <c r="C192" s="85"/>
      <c r="D192" s="85"/>
      <c r="E192" s="85"/>
      <c r="F192" s="85"/>
      <c r="G192" s="85"/>
      <c r="H192" s="85"/>
      <c r="I192" s="85"/>
    </row>
    <row r="193" spans="2:9" x14ac:dyDescent="0.25">
      <c r="B193" s="85"/>
      <c r="C193" s="85"/>
      <c r="D193" s="85"/>
      <c r="E193" s="85"/>
      <c r="F193" s="85"/>
      <c r="G193" s="85"/>
      <c r="H193" s="85"/>
      <c r="I193" s="85"/>
    </row>
    <row r="194" spans="2:9" x14ac:dyDescent="0.25">
      <c r="B194" s="85"/>
      <c r="C194" s="85"/>
      <c r="D194" s="85"/>
      <c r="E194" s="85"/>
      <c r="F194" s="85"/>
      <c r="G194" s="85"/>
      <c r="H194" s="85"/>
      <c r="I194" s="85"/>
    </row>
    <row r="195" spans="2:9" x14ac:dyDescent="0.25">
      <c r="B195" s="85"/>
      <c r="C195" s="85"/>
      <c r="D195" s="85"/>
      <c r="E195" s="85"/>
      <c r="F195" s="85"/>
      <c r="G195" s="85"/>
      <c r="H195" s="85"/>
      <c r="I195" s="85"/>
    </row>
    <row r="196" spans="2:9" x14ac:dyDescent="0.25">
      <c r="B196" s="85"/>
      <c r="C196" s="85"/>
      <c r="D196" s="85"/>
      <c r="E196" s="85"/>
      <c r="F196" s="85"/>
      <c r="G196" s="85"/>
      <c r="H196" s="85"/>
      <c r="I196" s="85"/>
    </row>
    <row r="197" spans="2:9" x14ac:dyDescent="0.25">
      <c r="B197" s="85"/>
      <c r="C197" s="85"/>
      <c r="D197" s="85"/>
      <c r="E197" s="85"/>
      <c r="F197" s="85"/>
      <c r="G197" s="85"/>
      <c r="H197" s="85"/>
      <c r="I197" s="85"/>
    </row>
    <row r="198" spans="2:9" x14ac:dyDescent="0.25">
      <c r="B198" s="85"/>
      <c r="C198" s="85"/>
      <c r="D198" s="85"/>
      <c r="E198" s="85"/>
      <c r="F198" s="85"/>
      <c r="G198" s="85"/>
      <c r="H198" s="85"/>
      <c r="I198" s="85"/>
    </row>
    <row r="199" spans="2:9" x14ac:dyDescent="0.25">
      <c r="B199" s="85"/>
      <c r="C199" s="85"/>
      <c r="D199" s="85"/>
      <c r="E199" s="85"/>
      <c r="F199" s="85"/>
      <c r="G199" s="85"/>
      <c r="H199" s="85"/>
      <c r="I199" s="85"/>
    </row>
    <row r="200" spans="2:9" x14ac:dyDescent="0.25">
      <c r="B200" s="85"/>
      <c r="C200" s="85"/>
      <c r="D200" s="85"/>
      <c r="E200" s="85"/>
      <c r="F200" s="85"/>
      <c r="G200" s="85"/>
      <c r="H200" s="85"/>
      <c r="I200" s="85"/>
    </row>
    <row r="201" spans="2:9" x14ac:dyDescent="0.25">
      <c r="B201" s="85"/>
      <c r="C201" s="85"/>
      <c r="D201" s="85"/>
      <c r="E201" s="85"/>
      <c r="F201" s="85"/>
      <c r="G201" s="85"/>
      <c r="H201" s="85"/>
      <c r="I201" s="85"/>
    </row>
    <row r="202" spans="2:9" x14ac:dyDescent="0.25">
      <c r="B202" s="85"/>
      <c r="C202" s="85"/>
      <c r="D202" s="85"/>
      <c r="E202" s="85"/>
      <c r="F202" s="85"/>
      <c r="G202" s="85"/>
      <c r="H202" s="85"/>
      <c r="I202" s="85"/>
    </row>
    <row r="203" spans="2:9" x14ac:dyDescent="0.25">
      <c r="B203" s="85"/>
      <c r="C203" s="85"/>
      <c r="D203" s="85"/>
      <c r="E203" s="85"/>
      <c r="F203" s="85"/>
      <c r="G203" s="85"/>
      <c r="H203" s="85"/>
      <c r="I203" s="85"/>
    </row>
    <row r="204" spans="2:9" x14ac:dyDescent="0.25">
      <c r="B204" s="85"/>
      <c r="C204" s="85"/>
      <c r="D204" s="85"/>
      <c r="E204" s="85"/>
      <c r="F204" s="85"/>
      <c r="G204" s="85"/>
      <c r="H204" s="85"/>
      <c r="I204" s="85"/>
    </row>
    <row r="205" spans="2:9" x14ac:dyDescent="0.25">
      <c r="B205" s="85"/>
      <c r="C205" s="85"/>
      <c r="D205" s="85"/>
      <c r="E205" s="85"/>
      <c r="F205" s="85"/>
      <c r="G205" s="85"/>
      <c r="H205" s="85"/>
      <c r="I205" s="85"/>
    </row>
    <row r="206" spans="2:9" x14ac:dyDescent="0.25">
      <c r="B206" s="85"/>
      <c r="C206" s="85"/>
      <c r="D206" s="85"/>
      <c r="E206" s="85"/>
      <c r="F206" s="85"/>
      <c r="G206" s="85"/>
      <c r="H206" s="85"/>
      <c r="I206" s="85"/>
    </row>
    <row r="207" spans="2:9" x14ac:dyDescent="0.25">
      <c r="B207" s="85"/>
      <c r="C207" s="85"/>
      <c r="D207" s="85"/>
      <c r="E207" s="85"/>
      <c r="F207" s="85"/>
      <c r="G207" s="85"/>
      <c r="H207" s="85"/>
      <c r="I207" s="85"/>
    </row>
    <row r="208" spans="2:9" x14ac:dyDescent="0.25">
      <c r="B208" s="85"/>
      <c r="C208" s="85"/>
      <c r="D208" s="85"/>
      <c r="E208" s="85"/>
      <c r="F208" s="85"/>
      <c r="G208" s="85"/>
      <c r="H208" s="85"/>
      <c r="I208" s="85"/>
    </row>
    <row r="209" spans="2:9" x14ac:dyDescent="0.25">
      <c r="B209" s="85"/>
      <c r="C209" s="85"/>
      <c r="D209" s="85"/>
      <c r="E209" s="85"/>
      <c r="F209" s="85"/>
      <c r="G209" s="85"/>
      <c r="H209" s="85"/>
      <c r="I209" s="85"/>
    </row>
    <row r="210" spans="2:9" x14ac:dyDescent="0.25">
      <c r="B210" s="85"/>
      <c r="C210" s="85"/>
      <c r="D210" s="85"/>
      <c r="E210" s="85"/>
      <c r="F210" s="85"/>
      <c r="G210" s="85"/>
      <c r="H210" s="85"/>
      <c r="I210" s="85"/>
    </row>
    <row r="211" spans="2:9" x14ac:dyDescent="0.25">
      <c r="B211" s="85"/>
      <c r="C211" s="85"/>
      <c r="D211" s="85"/>
      <c r="E211" s="85"/>
      <c r="F211" s="85"/>
      <c r="G211" s="85"/>
      <c r="H211" s="85"/>
      <c r="I211" s="85"/>
    </row>
    <row r="212" spans="2:9" x14ac:dyDescent="0.25">
      <c r="B212" s="85"/>
      <c r="C212" s="85"/>
      <c r="D212" s="85"/>
      <c r="E212" s="85"/>
      <c r="F212" s="85"/>
      <c r="G212" s="85"/>
      <c r="H212" s="85"/>
      <c r="I212" s="85"/>
    </row>
    <row r="213" spans="2:9" x14ac:dyDescent="0.25">
      <c r="B213" s="85"/>
      <c r="C213" s="85"/>
      <c r="D213" s="85"/>
      <c r="E213" s="85"/>
      <c r="F213" s="85"/>
      <c r="G213" s="85"/>
      <c r="H213" s="85"/>
      <c r="I213" s="85"/>
    </row>
    <row r="214" spans="2:9" x14ac:dyDescent="0.25">
      <c r="B214" s="85"/>
      <c r="C214" s="85"/>
      <c r="D214" s="85"/>
      <c r="E214" s="85"/>
      <c r="F214" s="85"/>
      <c r="G214" s="85"/>
      <c r="H214" s="85"/>
      <c r="I214" s="85"/>
    </row>
    <row r="215" spans="2:9" x14ac:dyDescent="0.25">
      <c r="B215" s="85"/>
      <c r="C215" s="85"/>
      <c r="D215" s="85"/>
      <c r="E215" s="85"/>
      <c r="F215" s="85"/>
      <c r="G215" s="85"/>
      <c r="H215" s="85"/>
      <c r="I215" s="85"/>
    </row>
    <row r="216" spans="2:9" x14ac:dyDescent="0.25">
      <c r="B216" s="85"/>
      <c r="C216" s="85"/>
      <c r="D216" s="85"/>
      <c r="E216" s="85"/>
      <c r="F216" s="85"/>
      <c r="G216" s="85"/>
      <c r="H216" s="85"/>
      <c r="I216" s="85"/>
    </row>
    <row r="217" spans="2:9" x14ac:dyDescent="0.25">
      <c r="B217" s="85"/>
      <c r="C217" s="85"/>
      <c r="D217" s="85"/>
      <c r="E217" s="85"/>
      <c r="F217" s="85"/>
      <c r="G217" s="85"/>
      <c r="H217" s="85"/>
      <c r="I217" s="85"/>
    </row>
    <row r="218" spans="2:9" x14ac:dyDescent="0.25">
      <c r="B218" s="85"/>
      <c r="C218" s="85"/>
      <c r="D218" s="85"/>
      <c r="E218" s="85"/>
      <c r="F218" s="85"/>
      <c r="G218" s="85"/>
      <c r="H218" s="85"/>
      <c r="I218" s="85"/>
    </row>
    <row r="219" spans="2:9" x14ac:dyDescent="0.25">
      <c r="B219" s="85"/>
      <c r="C219" s="85"/>
      <c r="D219" s="85"/>
      <c r="E219" s="85"/>
      <c r="F219" s="85"/>
      <c r="G219" s="85"/>
      <c r="H219" s="85"/>
      <c r="I219" s="85"/>
    </row>
    <row r="220" spans="2:9" x14ac:dyDescent="0.25">
      <c r="B220" s="85"/>
      <c r="C220" s="85"/>
      <c r="D220" s="85"/>
      <c r="E220" s="85"/>
      <c r="F220" s="85"/>
      <c r="G220" s="85"/>
      <c r="H220" s="85"/>
      <c r="I220" s="85"/>
    </row>
    <row r="221" spans="2:9" x14ac:dyDescent="0.25">
      <c r="B221" s="85"/>
      <c r="C221" s="85"/>
      <c r="D221" s="85"/>
      <c r="E221" s="85"/>
      <c r="F221" s="85"/>
      <c r="G221" s="85"/>
      <c r="H221" s="85"/>
      <c r="I221" s="85"/>
    </row>
    <row r="222" spans="2:9" x14ac:dyDescent="0.25">
      <c r="B222" s="85"/>
      <c r="C222" s="85"/>
      <c r="D222" s="85"/>
      <c r="E222" s="85"/>
      <c r="F222" s="85"/>
      <c r="G222" s="85"/>
      <c r="H222" s="85"/>
      <c r="I222" s="85"/>
    </row>
    <row r="223" spans="2:9" x14ac:dyDescent="0.25">
      <c r="B223" s="85"/>
      <c r="C223" s="85"/>
      <c r="D223" s="85"/>
      <c r="E223" s="85"/>
      <c r="F223" s="85"/>
      <c r="G223" s="85"/>
      <c r="H223" s="85"/>
      <c r="I223" s="85"/>
    </row>
    <row r="224" spans="2:9" x14ac:dyDescent="0.25">
      <c r="B224" s="85"/>
      <c r="C224" s="85"/>
      <c r="D224" s="85"/>
      <c r="E224" s="85"/>
      <c r="F224" s="85"/>
      <c r="G224" s="85"/>
      <c r="H224" s="85"/>
      <c r="I224" s="85"/>
    </row>
    <row r="225" spans="2:9" x14ac:dyDescent="0.25">
      <c r="B225" s="85"/>
      <c r="C225" s="85"/>
      <c r="D225" s="85"/>
      <c r="E225" s="85"/>
      <c r="F225" s="85"/>
      <c r="G225" s="85"/>
      <c r="H225" s="85"/>
      <c r="I225" s="85"/>
    </row>
    <row r="226" spans="2:9" x14ac:dyDescent="0.25">
      <c r="B226" s="85"/>
      <c r="C226" s="85"/>
      <c r="D226" s="85"/>
      <c r="E226" s="85"/>
      <c r="F226" s="85"/>
      <c r="G226" s="85"/>
      <c r="H226" s="85"/>
      <c r="I226" s="85"/>
    </row>
    <row r="227" spans="2:9" x14ac:dyDescent="0.25">
      <c r="B227" s="85"/>
      <c r="C227" s="85"/>
      <c r="D227" s="85"/>
      <c r="E227" s="85"/>
      <c r="F227" s="85"/>
      <c r="G227" s="85"/>
      <c r="H227" s="85"/>
      <c r="I227" s="85"/>
    </row>
    <row r="228" spans="2:9" x14ac:dyDescent="0.25">
      <c r="B228" s="85"/>
      <c r="C228" s="85"/>
      <c r="D228" s="85"/>
      <c r="E228" s="85"/>
      <c r="F228" s="85"/>
      <c r="G228" s="85"/>
      <c r="H228" s="85"/>
      <c r="I228" s="85"/>
    </row>
    <row r="229" spans="2:9" x14ac:dyDescent="0.25">
      <c r="B229" s="85"/>
      <c r="C229" s="85"/>
      <c r="D229" s="85"/>
      <c r="E229" s="85"/>
      <c r="F229" s="85"/>
      <c r="G229" s="85"/>
      <c r="H229" s="85"/>
      <c r="I229" s="85"/>
    </row>
    <row r="230" spans="2:9" x14ac:dyDescent="0.25">
      <c r="B230" s="85"/>
      <c r="C230" s="85"/>
      <c r="D230" s="85"/>
      <c r="E230" s="85"/>
      <c r="F230" s="85"/>
      <c r="G230" s="85"/>
      <c r="H230" s="85"/>
      <c r="I230" s="85"/>
    </row>
    <row r="231" spans="2:9" x14ac:dyDescent="0.25">
      <c r="B231" s="85"/>
      <c r="C231" s="85"/>
      <c r="D231" s="85"/>
      <c r="E231" s="85"/>
      <c r="F231" s="85"/>
      <c r="G231" s="85"/>
      <c r="H231" s="85"/>
      <c r="I231" s="85"/>
    </row>
    <row r="232" spans="2:9" x14ac:dyDescent="0.25">
      <c r="B232" s="85"/>
      <c r="C232" s="85"/>
      <c r="D232" s="85"/>
      <c r="E232" s="85"/>
      <c r="F232" s="85"/>
      <c r="G232" s="85"/>
      <c r="H232" s="85"/>
      <c r="I232" s="85"/>
    </row>
    <row r="233" spans="2:9" x14ac:dyDescent="0.25">
      <c r="B233" s="85"/>
      <c r="C233" s="85"/>
      <c r="D233" s="85"/>
      <c r="E233" s="85"/>
      <c r="F233" s="85"/>
      <c r="G233" s="85"/>
      <c r="H233" s="85"/>
      <c r="I233" s="85"/>
    </row>
    <row r="234" spans="2:9" x14ac:dyDescent="0.25">
      <c r="B234" s="85"/>
      <c r="C234" s="85"/>
      <c r="D234" s="85"/>
      <c r="E234" s="85"/>
      <c r="F234" s="85"/>
      <c r="G234" s="85"/>
      <c r="H234" s="85"/>
      <c r="I234" s="85"/>
    </row>
    <row r="235" spans="2:9" x14ac:dyDescent="0.25">
      <c r="B235" s="85"/>
      <c r="C235" s="85"/>
      <c r="D235" s="85"/>
      <c r="E235" s="85"/>
      <c r="F235" s="85"/>
      <c r="G235" s="85"/>
      <c r="H235" s="85"/>
      <c r="I235" s="85"/>
    </row>
    <row r="236" spans="2:9" x14ac:dyDescent="0.25">
      <c r="B236" s="85"/>
      <c r="C236" s="85"/>
      <c r="D236" s="85"/>
      <c r="E236" s="85"/>
      <c r="F236" s="85"/>
      <c r="G236" s="85"/>
      <c r="H236" s="85"/>
      <c r="I236" s="85"/>
    </row>
    <row r="237" spans="2:9" x14ac:dyDescent="0.25">
      <c r="B237" s="85"/>
      <c r="C237" s="85"/>
      <c r="D237" s="85"/>
      <c r="E237" s="85"/>
      <c r="F237" s="85"/>
      <c r="G237" s="85"/>
      <c r="H237" s="85"/>
      <c r="I237" s="85"/>
    </row>
    <row r="238" spans="2:9" x14ac:dyDescent="0.25">
      <c r="B238" s="85"/>
      <c r="C238" s="85"/>
      <c r="D238" s="85"/>
      <c r="E238" s="85"/>
      <c r="F238" s="85"/>
      <c r="G238" s="85"/>
      <c r="H238" s="85"/>
      <c r="I238" s="85"/>
    </row>
    <row r="239" spans="2:9" x14ac:dyDescent="0.25">
      <c r="B239" s="85"/>
      <c r="C239" s="85"/>
      <c r="D239" s="85"/>
      <c r="E239" s="85"/>
      <c r="F239" s="85"/>
      <c r="G239" s="85"/>
      <c r="H239" s="85"/>
      <c r="I239" s="85"/>
    </row>
    <row r="240" spans="2:9" x14ac:dyDescent="0.25">
      <c r="B240" s="85"/>
      <c r="C240" s="85"/>
      <c r="D240" s="85"/>
      <c r="E240" s="85"/>
      <c r="F240" s="85"/>
      <c r="G240" s="85"/>
      <c r="H240" s="85"/>
      <c r="I240" s="85"/>
    </row>
    <row r="241" spans="2:9" x14ac:dyDescent="0.25">
      <c r="B241" s="85"/>
      <c r="C241" s="85"/>
      <c r="D241" s="85"/>
      <c r="E241" s="85"/>
      <c r="F241" s="85"/>
      <c r="G241" s="85"/>
      <c r="H241" s="85"/>
      <c r="I241" s="85"/>
    </row>
    <row r="242" spans="2:9" x14ac:dyDescent="0.25">
      <c r="B242" s="85"/>
      <c r="C242" s="85"/>
      <c r="D242" s="85"/>
      <c r="E242" s="85"/>
      <c r="F242" s="85"/>
      <c r="G242" s="85"/>
      <c r="H242" s="85"/>
      <c r="I242" s="85"/>
    </row>
    <row r="243" spans="2:9" x14ac:dyDescent="0.25">
      <c r="B243" s="85"/>
      <c r="C243" s="85"/>
      <c r="D243" s="85"/>
      <c r="E243" s="85"/>
      <c r="F243" s="85"/>
      <c r="G243" s="85"/>
      <c r="H243" s="85"/>
      <c r="I243" s="85"/>
    </row>
    <row r="244" spans="2:9" x14ac:dyDescent="0.25">
      <c r="B244" s="85"/>
      <c r="C244" s="85"/>
      <c r="D244" s="85"/>
      <c r="E244" s="85"/>
      <c r="F244" s="85"/>
      <c r="G244" s="85"/>
      <c r="H244" s="85"/>
      <c r="I244" s="85"/>
    </row>
    <row r="245" spans="2:9" x14ac:dyDescent="0.25">
      <c r="B245" s="85"/>
      <c r="C245" s="85"/>
      <c r="D245" s="85"/>
      <c r="E245" s="85"/>
      <c r="F245" s="85"/>
      <c r="G245" s="85"/>
      <c r="H245" s="85"/>
      <c r="I245" s="85"/>
    </row>
    <row r="246" spans="2:9" x14ac:dyDescent="0.25">
      <c r="B246" s="85"/>
      <c r="C246" s="85"/>
      <c r="D246" s="85"/>
      <c r="E246" s="85"/>
      <c r="F246" s="85"/>
      <c r="G246" s="85"/>
      <c r="H246" s="85"/>
      <c r="I246" s="85"/>
    </row>
    <row r="247" spans="2:9" x14ac:dyDescent="0.25">
      <c r="B247" s="85"/>
      <c r="C247" s="85"/>
      <c r="D247" s="85"/>
      <c r="E247" s="85"/>
      <c r="F247" s="85"/>
      <c r="G247" s="85"/>
      <c r="H247" s="85"/>
      <c r="I247" s="85"/>
    </row>
    <row r="248" spans="2:9" x14ac:dyDescent="0.25">
      <c r="B248" s="85"/>
      <c r="C248" s="85"/>
      <c r="D248" s="85"/>
      <c r="E248" s="85"/>
      <c r="F248" s="85"/>
      <c r="G248" s="85"/>
      <c r="H248" s="85"/>
      <c r="I248" s="85"/>
    </row>
    <row r="249" spans="2:9" x14ac:dyDescent="0.25">
      <c r="B249" s="85"/>
      <c r="C249" s="85"/>
      <c r="D249" s="85"/>
      <c r="E249" s="85"/>
      <c r="F249" s="85"/>
      <c r="G249" s="85"/>
      <c r="H249" s="85"/>
      <c r="I249" s="85"/>
    </row>
    <row r="250" spans="2:9" x14ac:dyDescent="0.25">
      <c r="B250" s="85"/>
      <c r="C250" s="85"/>
      <c r="D250" s="85"/>
      <c r="E250" s="85"/>
      <c r="F250" s="85"/>
      <c r="G250" s="85"/>
      <c r="H250" s="85"/>
      <c r="I250" s="85"/>
    </row>
    <row r="251" spans="2:9" x14ac:dyDescent="0.25">
      <c r="B251" s="85"/>
      <c r="C251" s="85"/>
      <c r="D251" s="85"/>
      <c r="E251" s="85"/>
      <c r="F251" s="85"/>
      <c r="G251" s="85"/>
      <c r="H251" s="85"/>
      <c r="I251" s="85"/>
    </row>
    <row r="252" spans="2:9" x14ac:dyDescent="0.25">
      <c r="B252" s="85"/>
      <c r="C252" s="85"/>
      <c r="D252" s="85"/>
      <c r="E252" s="85"/>
      <c r="F252" s="85"/>
      <c r="G252" s="85"/>
      <c r="H252" s="85"/>
      <c r="I252" s="85"/>
    </row>
    <row r="253" spans="2:9" x14ac:dyDescent="0.25">
      <c r="B253" s="85"/>
      <c r="C253" s="85"/>
      <c r="D253" s="85"/>
      <c r="E253" s="85"/>
      <c r="F253" s="85"/>
      <c r="G253" s="85"/>
      <c r="H253" s="85"/>
      <c r="I253" s="85"/>
    </row>
    <row r="254" spans="2:9" x14ac:dyDescent="0.25">
      <c r="B254" s="85"/>
      <c r="C254" s="85"/>
      <c r="D254" s="85"/>
      <c r="E254" s="85"/>
      <c r="F254" s="85"/>
      <c r="G254" s="85"/>
      <c r="H254" s="85"/>
      <c r="I254" s="85"/>
    </row>
    <row r="255" spans="2:9" x14ac:dyDescent="0.25">
      <c r="B255" s="85"/>
      <c r="C255" s="85"/>
      <c r="D255" s="85"/>
      <c r="E255" s="85"/>
      <c r="F255" s="85"/>
      <c r="G255" s="85"/>
      <c r="H255" s="85"/>
      <c r="I255" s="85"/>
    </row>
    <row r="256" spans="2:9" x14ac:dyDescent="0.25">
      <c r="B256" s="85"/>
      <c r="C256" s="85"/>
      <c r="D256" s="85"/>
      <c r="E256" s="85"/>
      <c r="F256" s="85"/>
      <c r="G256" s="85"/>
      <c r="H256" s="85"/>
      <c r="I256" s="85"/>
    </row>
    <row r="257" spans="2:9" x14ac:dyDescent="0.25">
      <c r="B257" s="85"/>
      <c r="C257" s="85"/>
      <c r="D257" s="85"/>
      <c r="E257" s="85"/>
      <c r="F257" s="85"/>
      <c r="G257" s="85"/>
      <c r="H257" s="85"/>
      <c r="I257" s="85"/>
    </row>
    <row r="258" spans="2:9" x14ac:dyDescent="0.25">
      <c r="B258" s="85"/>
      <c r="C258" s="85"/>
      <c r="D258" s="85"/>
      <c r="E258" s="85"/>
      <c r="F258" s="85"/>
      <c r="G258" s="85"/>
      <c r="H258" s="85"/>
      <c r="I258" s="85"/>
    </row>
    <row r="259" spans="2:9" x14ac:dyDescent="0.25">
      <c r="B259" s="85"/>
      <c r="C259" s="85"/>
      <c r="D259" s="85"/>
      <c r="E259" s="85"/>
      <c r="F259" s="85"/>
      <c r="G259" s="85"/>
      <c r="H259" s="85"/>
      <c r="I259" s="85"/>
    </row>
    <row r="260" spans="2:9" x14ac:dyDescent="0.25">
      <c r="B260" s="85"/>
      <c r="C260" s="85"/>
      <c r="D260" s="85"/>
      <c r="E260" s="85"/>
      <c r="F260" s="85"/>
      <c r="G260" s="85"/>
      <c r="H260" s="85"/>
      <c r="I260" s="85"/>
    </row>
    <row r="261" spans="2:9" x14ac:dyDescent="0.25">
      <c r="B261" s="85"/>
      <c r="C261" s="85"/>
      <c r="D261" s="85"/>
      <c r="E261" s="85"/>
      <c r="F261" s="85"/>
      <c r="G261" s="85"/>
      <c r="H261" s="85"/>
      <c r="I261" s="85"/>
    </row>
    <row r="262" spans="2:9" x14ac:dyDescent="0.25">
      <c r="B262" s="85"/>
      <c r="C262" s="85"/>
      <c r="D262" s="85"/>
      <c r="E262" s="85"/>
      <c r="F262" s="85"/>
      <c r="G262" s="85"/>
      <c r="H262" s="85"/>
      <c r="I262" s="85"/>
    </row>
    <row r="263" spans="2:9" x14ac:dyDescent="0.25">
      <c r="B263" s="85"/>
      <c r="C263" s="85"/>
      <c r="D263" s="85"/>
      <c r="E263" s="85"/>
      <c r="F263" s="85"/>
      <c r="G263" s="85"/>
      <c r="H263" s="85"/>
      <c r="I263" s="85"/>
    </row>
    <row r="264" spans="2:9" x14ac:dyDescent="0.25">
      <c r="B264" s="85"/>
      <c r="C264" s="85"/>
      <c r="D264" s="85"/>
      <c r="E264" s="85"/>
      <c r="F264" s="85"/>
      <c r="G264" s="85"/>
      <c r="H264" s="85"/>
      <c r="I264" s="85"/>
    </row>
    <row r="265" spans="2:9" x14ac:dyDescent="0.25">
      <c r="B265" s="85"/>
      <c r="C265" s="85"/>
      <c r="D265" s="85"/>
      <c r="E265" s="85"/>
      <c r="F265" s="85"/>
      <c r="G265" s="85"/>
      <c r="H265" s="85"/>
      <c r="I265" s="85"/>
    </row>
    <row r="266" spans="2:9" x14ac:dyDescent="0.25">
      <c r="B266" s="85"/>
      <c r="C266" s="85"/>
      <c r="D266" s="85"/>
      <c r="E266" s="85"/>
      <c r="F266" s="85"/>
      <c r="G266" s="85"/>
      <c r="H266" s="85"/>
      <c r="I266" s="85"/>
    </row>
    <row r="267" spans="2:9" x14ac:dyDescent="0.25">
      <c r="B267" s="85"/>
      <c r="C267" s="85"/>
      <c r="D267" s="85"/>
      <c r="E267" s="85"/>
      <c r="F267" s="85"/>
      <c r="G267" s="85"/>
      <c r="H267" s="85"/>
      <c r="I267" s="85"/>
    </row>
    <row r="268" spans="2:9" x14ac:dyDescent="0.25">
      <c r="B268" s="85"/>
      <c r="C268" s="85"/>
      <c r="D268" s="85"/>
      <c r="E268" s="85"/>
      <c r="F268" s="85"/>
      <c r="G268" s="85"/>
      <c r="H268" s="85"/>
      <c r="I268" s="85"/>
    </row>
    <row r="269" spans="2:9" x14ac:dyDescent="0.25">
      <c r="B269" s="85"/>
      <c r="C269" s="85"/>
      <c r="D269" s="85"/>
      <c r="E269" s="85"/>
      <c r="F269" s="85"/>
      <c r="G269" s="85"/>
      <c r="H269" s="85"/>
      <c r="I269" s="85"/>
    </row>
    <row r="270" spans="2:9" x14ac:dyDescent="0.25">
      <c r="B270" s="85"/>
      <c r="C270" s="85"/>
      <c r="D270" s="85"/>
      <c r="E270" s="85"/>
      <c r="F270" s="85"/>
      <c r="G270" s="85"/>
      <c r="H270" s="85"/>
      <c r="I270" s="85"/>
    </row>
    <row r="271" spans="2:9" x14ac:dyDescent="0.25">
      <c r="B271" s="85"/>
      <c r="C271" s="85"/>
      <c r="D271" s="85"/>
      <c r="E271" s="85"/>
      <c r="F271" s="85"/>
      <c r="G271" s="85"/>
      <c r="H271" s="85"/>
      <c r="I271" s="85"/>
    </row>
    <row r="272" spans="2:9" x14ac:dyDescent="0.25">
      <c r="B272" s="85"/>
      <c r="C272" s="85"/>
      <c r="D272" s="85"/>
      <c r="E272" s="85"/>
      <c r="F272" s="85"/>
      <c r="G272" s="85"/>
      <c r="H272" s="85"/>
      <c r="I272" s="85"/>
    </row>
    <row r="273" spans="2:9" x14ac:dyDescent="0.25">
      <c r="B273" s="85"/>
      <c r="C273" s="85"/>
      <c r="D273" s="85"/>
      <c r="E273" s="85"/>
      <c r="F273" s="85"/>
      <c r="G273" s="85"/>
      <c r="H273" s="85"/>
      <c r="I273" s="85"/>
    </row>
    <row r="274" spans="2:9" x14ac:dyDescent="0.25">
      <c r="B274" s="85"/>
      <c r="C274" s="85"/>
      <c r="D274" s="85"/>
      <c r="E274" s="85"/>
      <c r="F274" s="85"/>
      <c r="G274" s="85"/>
      <c r="H274" s="85"/>
      <c r="I274" s="85"/>
    </row>
    <row r="275" spans="2:9" x14ac:dyDescent="0.25">
      <c r="B275" s="85"/>
      <c r="C275" s="85"/>
      <c r="D275" s="85"/>
      <c r="E275" s="85"/>
      <c r="F275" s="85"/>
      <c r="G275" s="85"/>
      <c r="H275" s="85"/>
      <c r="I275" s="85"/>
    </row>
    <row r="276" spans="2:9" x14ac:dyDescent="0.25">
      <c r="B276" s="85"/>
      <c r="C276" s="85"/>
      <c r="D276" s="85"/>
      <c r="E276" s="85"/>
      <c r="F276" s="85"/>
      <c r="G276" s="85"/>
      <c r="H276" s="85"/>
      <c r="I276" s="85"/>
    </row>
    <row r="277" spans="2:9" x14ac:dyDescent="0.25">
      <c r="B277" s="85"/>
      <c r="C277" s="85"/>
      <c r="D277" s="85"/>
      <c r="E277" s="85"/>
      <c r="F277" s="85"/>
      <c r="G277" s="85"/>
      <c r="H277" s="85"/>
      <c r="I277" s="85"/>
    </row>
    <row r="278" spans="2:9" x14ac:dyDescent="0.25">
      <c r="B278" s="85"/>
      <c r="C278" s="85"/>
      <c r="D278" s="85"/>
      <c r="E278" s="85"/>
      <c r="F278" s="85"/>
      <c r="G278" s="85"/>
      <c r="H278" s="85"/>
      <c r="I278" s="85"/>
    </row>
    <row r="279" spans="2:9" x14ac:dyDescent="0.25">
      <c r="B279" s="85"/>
      <c r="C279" s="85"/>
      <c r="D279" s="85"/>
      <c r="E279" s="85"/>
      <c r="F279" s="85"/>
      <c r="G279" s="85"/>
      <c r="H279" s="85"/>
      <c r="I279" s="85"/>
    </row>
    <row r="280" spans="2:9" x14ac:dyDescent="0.25">
      <c r="B280" s="85"/>
      <c r="C280" s="85"/>
      <c r="D280" s="85"/>
      <c r="E280" s="85"/>
      <c r="F280" s="85"/>
      <c r="G280" s="85"/>
      <c r="H280" s="85"/>
      <c r="I280" s="85"/>
    </row>
    <row r="281" spans="2:9" x14ac:dyDescent="0.25">
      <c r="B281" s="85"/>
      <c r="C281" s="85"/>
      <c r="D281" s="85"/>
      <c r="E281" s="85"/>
      <c r="F281" s="85"/>
      <c r="G281" s="85"/>
      <c r="H281" s="85"/>
      <c r="I281" s="85"/>
    </row>
    <row r="282" spans="2:9" x14ac:dyDescent="0.25">
      <c r="B282" s="85"/>
      <c r="C282" s="85"/>
      <c r="D282" s="85"/>
      <c r="E282" s="85"/>
      <c r="F282" s="85"/>
      <c r="G282" s="85"/>
      <c r="H282" s="85"/>
      <c r="I282" s="85"/>
    </row>
    <row r="283" spans="2:9" x14ac:dyDescent="0.25">
      <c r="B283" s="85"/>
      <c r="C283" s="85"/>
      <c r="D283" s="85"/>
      <c r="E283" s="85"/>
      <c r="F283" s="85"/>
      <c r="G283" s="85"/>
      <c r="H283" s="85"/>
      <c r="I283" s="85"/>
    </row>
    <row r="284" spans="2:9" x14ac:dyDescent="0.25">
      <c r="B284" s="85"/>
      <c r="C284" s="85"/>
      <c r="D284" s="85"/>
      <c r="E284" s="85"/>
      <c r="F284" s="85"/>
      <c r="G284" s="85"/>
      <c r="H284" s="85"/>
      <c r="I284" s="85"/>
    </row>
    <row r="285" spans="2:9" x14ac:dyDescent="0.25">
      <c r="B285" s="85"/>
      <c r="C285" s="85"/>
      <c r="D285" s="85"/>
      <c r="E285" s="85"/>
      <c r="F285" s="85"/>
      <c r="G285" s="85"/>
      <c r="H285" s="85"/>
      <c r="I285" s="85"/>
    </row>
    <row r="286" spans="2:9" x14ac:dyDescent="0.25">
      <c r="B286" s="85"/>
      <c r="C286" s="85"/>
      <c r="D286" s="85"/>
      <c r="E286" s="85"/>
      <c r="F286" s="85"/>
      <c r="G286" s="85"/>
      <c r="H286" s="85"/>
      <c r="I286" s="85"/>
    </row>
    <row r="287" spans="2:9" x14ac:dyDescent="0.25">
      <c r="B287" s="85"/>
      <c r="C287" s="85"/>
      <c r="D287" s="85"/>
      <c r="E287" s="85"/>
      <c r="F287" s="85"/>
      <c r="G287" s="85"/>
      <c r="H287" s="85"/>
      <c r="I287" s="85"/>
    </row>
    <row r="288" spans="2:9" ht="23.25" x14ac:dyDescent="0.35">
      <c r="B288" s="87" t="s">
        <v>394</v>
      </c>
      <c r="C288" s="85"/>
      <c r="D288" s="85"/>
      <c r="E288" s="85"/>
      <c r="F288" s="85"/>
      <c r="G288" s="85"/>
      <c r="H288" s="85"/>
      <c r="I288" s="85"/>
    </row>
    <row r="289" spans="2:9" x14ac:dyDescent="0.25">
      <c r="B289" s="85"/>
      <c r="C289" s="85"/>
      <c r="D289" s="85"/>
      <c r="E289" s="85"/>
      <c r="F289" s="85"/>
      <c r="G289" s="85"/>
      <c r="H289" s="85"/>
      <c r="I289" s="85"/>
    </row>
    <row r="290" spans="2:9" ht="15.75" thickBot="1" x14ac:dyDescent="0.3">
      <c r="B290" s="85"/>
      <c r="C290" s="85"/>
      <c r="D290" s="85"/>
      <c r="E290" s="85"/>
      <c r="F290" s="85"/>
      <c r="G290" s="85"/>
      <c r="H290" s="85"/>
      <c r="I290" s="85"/>
    </row>
    <row r="291" spans="2:9" x14ac:dyDescent="0.25">
      <c r="B291" s="186" t="s">
        <v>390</v>
      </c>
      <c r="C291" s="187"/>
      <c r="D291" s="187"/>
      <c r="E291" s="187"/>
      <c r="F291" s="187"/>
      <c r="G291" s="187"/>
      <c r="H291" s="188"/>
      <c r="I291" s="85"/>
    </row>
    <row r="292" spans="2:9" ht="15.75" thickBot="1" x14ac:dyDescent="0.3">
      <c r="B292" s="189"/>
      <c r="C292" s="190"/>
      <c r="D292" s="190"/>
      <c r="E292" s="190"/>
      <c r="F292" s="190"/>
      <c r="G292" s="190"/>
      <c r="H292" s="191"/>
      <c r="I292" s="85"/>
    </row>
    <row r="293" spans="2:9" x14ac:dyDescent="0.25">
      <c r="B293" s="192" t="s">
        <v>335</v>
      </c>
      <c r="C293" s="195" t="s">
        <v>417</v>
      </c>
      <c r="D293" s="195"/>
      <c r="E293" s="195"/>
      <c r="F293" s="195" t="s">
        <v>418</v>
      </c>
      <c r="G293" s="195"/>
      <c r="H293" s="197"/>
      <c r="I293" s="85"/>
    </row>
    <row r="294" spans="2:9" x14ac:dyDescent="0.25">
      <c r="B294" s="193"/>
      <c r="C294" s="196"/>
      <c r="D294" s="196"/>
      <c r="E294" s="196"/>
      <c r="F294" s="196"/>
      <c r="G294" s="196"/>
      <c r="H294" s="198"/>
      <c r="I294" s="85"/>
    </row>
    <row r="295" spans="2:9" ht="15.75" thickBot="1" x14ac:dyDescent="0.3">
      <c r="B295" s="194"/>
      <c r="C295" s="88" t="s">
        <v>340</v>
      </c>
      <c r="D295" s="88" t="s">
        <v>341</v>
      </c>
      <c r="E295" s="88" t="s">
        <v>342</v>
      </c>
      <c r="F295" s="88" t="s">
        <v>340</v>
      </c>
      <c r="G295" s="88" t="s">
        <v>341</v>
      </c>
      <c r="H295" s="89" t="s">
        <v>342</v>
      </c>
      <c r="I295" s="85"/>
    </row>
    <row r="296" spans="2:9" x14ac:dyDescent="0.25">
      <c r="B296" s="90">
        <v>1</v>
      </c>
      <c r="C296" s="90">
        <v>82.5</v>
      </c>
      <c r="D296" s="90">
        <v>85.5</v>
      </c>
      <c r="E296" s="90">
        <v>77</v>
      </c>
      <c r="F296" s="90">
        <v>82.5</v>
      </c>
      <c r="G296" s="90">
        <v>85.5</v>
      </c>
      <c r="H296" s="90">
        <v>77</v>
      </c>
      <c r="I296" s="85"/>
    </row>
    <row r="297" spans="2:9" x14ac:dyDescent="0.25">
      <c r="B297" s="91">
        <v>1.5</v>
      </c>
      <c r="C297" s="91">
        <v>86.5</v>
      </c>
      <c r="D297" s="91">
        <v>86.5</v>
      </c>
      <c r="E297" s="91">
        <v>84</v>
      </c>
      <c r="F297" s="91">
        <v>87.5</v>
      </c>
      <c r="G297" s="91">
        <v>86.5</v>
      </c>
      <c r="H297" s="91">
        <v>84</v>
      </c>
      <c r="I297" s="85"/>
    </row>
    <row r="298" spans="2:9" x14ac:dyDescent="0.25">
      <c r="B298" s="91">
        <v>2</v>
      </c>
      <c r="C298" s="91">
        <v>87.5</v>
      </c>
      <c r="D298" s="91">
        <v>86.5</v>
      </c>
      <c r="E298" s="91">
        <v>85.5</v>
      </c>
      <c r="F298" s="91">
        <v>88.5</v>
      </c>
      <c r="G298" s="91">
        <v>86.5</v>
      </c>
      <c r="H298" s="91">
        <v>85.5</v>
      </c>
      <c r="I298" s="85"/>
    </row>
    <row r="299" spans="2:9" x14ac:dyDescent="0.25">
      <c r="B299" s="91">
        <v>3</v>
      </c>
      <c r="C299" s="91">
        <v>88.5</v>
      </c>
      <c r="D299" s="91">
        <v>89.5</v>
      </c>
      <c r="E299" s="91">
        <v>85.5</v>
      </c>
      <c r="F299" s="91">
        <v>89.5</v>
      </c>
      <c r="G299" s="91">
        <v>89.5</v>
      </c>
      <c r="H299" s="91">
        <v>86.5</v>
      </c>
      <c r="I299" s="85"/>
    </row>
    <row r="300" spans="2:9" x14ac:dyDescent="0.25">
      <c r="B300" s="91">
        <v>5</v>
      </c>
      <c r="C300" s="91">
        <v>89.5</v>
      </c>
      <c r="D300" s="91">
        <v>89.5</v>
      </c>
      <c r="E300" s="91">
        <v>86.5</v>
      </c>
      <c r="F300" s="91">
        <v>89.5</v>
      </c>
      <c r="G300" s="91">
        <v>89.5</v>
      </c>
      <c r="H300" s="91">
        <v>88.5</v>
      </c>
      <c r="I300" s="85"/>
    </row>
    <row r="301" spans="2:9" x14ac:dyDescent="0.25">
      <c r="B301" s="91">
        <v>7.5</v>
      </c>
      <c r="C301" s="91">
        <v>90.2</v>
      </c>
      <c r="D301" s="91">
        <v>91</v>
      </c>
      <c r="E301" s="91">
        <v>88.5</v>
      </c>
      <c r="F301" s="91">
        <v>91</v>
      </c>
      <c r="G301" s="91">
        <v>91.7</v>
      </c>
      <c r="H301" s="91">
        <v>89.5</v>
      </c>
      <c r="I301" s="85"/>
    </row>
    <row r="302" spans="2:9" x14ac:dyDescent="0.25">
      <c r="B302" s="91">
        <v>10</v>
      </c>
      <c r="C302" s="91">
        <v>91.7</v>
      </c>
      <c r="D302" s="91">
        <v>91.7</v>
      </c>
      <c r="E302" s="91">
        <v>89.5</v>
      </c>
      <c r="F302" s="91">
        <v>91</v>
      </c>
      <c r="G302" s="91">
        <v>91.7</v>
      </c>
      <c r="H302" s="91">
        <v>90.2</v>
      </c>
      <c r="I302" s="85"/>
    </row>
    <row r="303" spans="2:9" x14ac:dyDescent="0.25">
      <c r="B303" s="91">
        <v>15</v>
      </c>
      <c r="C303" s="91">
        <v>91.7</v>
      </c>
      <c r="D303" s="91">
        <v>93</v>
      </c>
      <c r="E303" s="91">
        <v>90.2</v>
      </c>
      <c r="F303" s="91">
        <v>91.7</v>
      </c>
      <c r="G303" s="91">
        <v>92.4</v>
      </c>
      <c r="H303" s="91">
        <v>91</v>
      </c>
      <c r="I303" s="85"/>
    </row>
    <row r="304" spans="2:9" x14ac:dyDescent="0.25">
      <c r="B304" s="91">
        <v>20</v>
      </c>
      <c r="C304" s="91">
        <v>92.4</v>
      </c>
      <c r="D304" s="91">
        <v>93</v>
      </c>
      <c r="E304" s="91">
        <v>91</v>
      </c>
      <c r="F304" s="91">
        <v>91.7</v>
      </c>
      <c r="G304" s="91">
        <v>93</v>
      </c>
      <c r="H304" s="91">
        <v>91</v>
      </c>
      <c r="I304" s="85"/>
    </row>
    <row r="305" spans="2:9" x14ac:dyDescent="0.25">
      <c r="B305" s="91">
        <v>25</v>
      </c>
      <c r="C305" s="91">
        <v>93</v>
      </c>
      <c r="D305" s="91">
        <v>93.6</v>
      </c>
      <c r="E305" s="91">
        <v>91.7</v>
      </c>
      <c r="F305" s="91">
        <v>93</v>
      </c>
      <c r="G305" s="91">
        <v>93.6</v>
      </c>
      <c r="H305" s="91">
        <v>91.7</v>
      </c>
      <c r="I305" s="85"/>
    </row>
    <row r="306" spans="2:9" x14ac:dyDescent="0.25">
      <c r="B306" s="91">
        <v>30</v>
      </c>
      <c r="C306" s="91">
        <v>93.6</v>
      </c>
      <c r="D306" s="91">
        <v>94.1</v>
      </c>
      <c r="E306" s="91">
        <v>91.7</v>
      </c>
      <c r="F306" s="91">
        <v>93</v>
      </c>
      <c r="G306" s="91">
        <v>93.6</v>
      </c>
      <c r="H306" s="91">
        <v>91.7</v>
      </c>
      <c r="I306" s="85"/>
    </row>
    <row r="307" spans="2:9" x14ac:dyDescent="0.25">
      <c r="B307" s="91">
        <v>40</v>
      </c>
      <c r="C307" s="91">
        <v>94.1</v>
      </c>
      <c r="D307" s="91">
        <v>94.1</v>
      </c>
      <c r="E307" s="91">
        <v>92.4</v>
      </c>
      <c r="F307" s="91">
        <v>94.1</v>
      </c>
      <c r="G307" s="91">
        <v>94.1</v>
      </c>
      <c r="H307" s="91">
        <v>92.4</v>
      </c>
      <c r="I307" s="85"/>
    </row>
    <row r="308" spans="2:9" x14ac:dyDescent="0.25">
      <c r="B308" s="91">
        <v>50</v>
      </c>
      <c r="C308" s="91">
        <v>94.1</v>
      </c>
      <c r="D308" s="91">
        <v>94.5</v>
      </c>
      <c r="E308" s="91">
        <v>93</v>
      </c>
      <c r="F308" s="91">
        <v>94.1</v>
      </c>
      <c r="G308" s="91">
        <v>94.5</v>
      </c>
      <c r="H308" s="91">
        <v>93</v>
      </c>
      <c r="I308" s="85"/>
    </row>
    <row r="309" spans="2:9" x14ac:dyDescent="0.25">
      <c r="B309" s="91">
        <v>60</v>
      </c>
      <c r="C309" s="91">
        <v>94.5</v>
      </c>
      <c r="D309" s="91">
        <v>95</v>
      </c>
      <c r="E309" s="91">
        <v>93.6</v>
      </c>
      <c r="F309" s="91">
        <v>94.5</v>
      </c>
      <c r="G309" s="91">
        <v>95</v>
      </c>
      <c r="H309" s="91">
        <v>93.6</v>
      </c>
      <c r="I309" s="85"/>
    </row>
    <row r="310" spans="2:9" x14ac:dyDescent="0.25">
      <c r="B310" s="91">
        <v>75</v>
      </c>
      <c r="C310" s="91">
        <v>94.5</v>
      </c>
      <c r="D310" s="91">
        <v>95</v>
      </c>
      <c r="E310" s="91">
        <v>93.6</v>
      </c>
      <c r="F310" s="91">
        <v>94.5</v>
      </c>
      <c r="G310" s="91">
        <v>95.5</v>
      </c>
      <c r="H310" s="91">
        <v>93.6</v>
      </c>
      <c r="I310" s="85"/>
    </row>
    <row r="311" spans="2:9" x14ac:dyDescent="0.25">
      <c r="B311" s="91">
        <v>100</v>
      </c>
      <c r="C311" s="91">
        <v>95</v>
      </c>
      <c r="D311" s="91">
        <v>95.4</v>
      </c>
      <c r="E311" s="91">
        <v>93.6</v>
      </c>
      <c r="F311" s="91">
        <v>95</v>
      </c>
      <c r="G311" s="91">
        <v>95.4</v>
      </c>
      <c r="H311" s="91">
        <v>95</v>
      </c>
      <c r="I311" s="85"/>
    </row>
    <row r="312" spans="2:9" x14ac:dyDescent="0.25">
      <c r="B312" s="91">
        <v>125</v>
      </c>
      <c r="C312" s="91">
        <v>95</v>
      </c>
      <c r="D312" s="91">
        <v>95.4</v>
      </c>
      <c r="E312" s="91">
        <v>93.6</v>
      </c>
      <c r="F312" s="91">
        <v>95</v>
      </c>
      <c r="G312" s="91">
        <v>95.8</v>
      </c>
      <c r="H312" s="91">
        <v>95</v>
      </c>
      <c r="I312" s="85"/>
    </row>
    <row r="313" spans="2:9" x14ac:dyDescent="0.25">
      <c r="B313" s="91">
        <v>150</v>
      </c>
      <c r="C313" s="91">
        <v>95.4</v>
      </c>
      <c r="D313" s="91">
        <v>95.8</v>
      </c>
      <c r="E313" s="91">
        <v>95</v>
      </c>
      <c r="F313" s="91">
        <v>95.8</v>
      </c>
      <c r="G313" s="91">
        <v>96.2</v>
      </c>
      <c r="H313" s="91">
        <v>95.4</v>
      </c>
      <c r="I313" s="85"/>
    </row>
    <row r="314" spans="2:9" x14ac:dyDescent="0.25">
      <c r="B314" s="91">
        <v>200</v>
      </c>
      <c r="C314" s="91">
        <v>95.4</v>
      </c>
      <c r="D314" s="91">
        <v>95.8</v>
      </c>
      <c r="E314" s="91">
        <v>95</v>
      </c>
      <c r="F314" s="91">
        <v>95.8</v>
      </c>
      <c r="G314" s="91">
        <v>96.2</v>
      </c>
      <c r="H314" s="91">
        <v>95.8</v>
      </c>
      <c r="I314" s="85"/>
    </row>
    <row r="315" spans="2:9" ht="15.75" thickBot="1" x14ac:dyDescent="0.3">
      <c r="B315" s="85"/>
      <c r="C315" s="85"/>
      <c r="D315" s="85"/>
      <c r="E315" s="85"/>
      <c r="F315" s="85"/>
      <c r="G315" s="85"/>
      <c r="H315" s="85"/>
      <c r="I315" s="85"/>
    </row>
    <row r="316" spans="2:9" x14ac:dyDescent="0.25">
      <c r="B316" s="85"/>
      <c r="C316" s="186" t="s">
        <v>391</v>
      </c>
      <c r="D316" s="187"/>
      <c r="E316" s="187"/>
      <c r="F316" s="187"/>
      <c r="G316" s="188"/>
      <c r="H316" s="85"/>
      <c r="I316" s="85"/>
    </row>
    <row r="317" spans="2:9" ht="15.75" thickBot="1" x14ac:dyDescent="0.3">
      <c r="B317" s="85"/>
      <c r="C317" s="199"/>
      <c r="D317" s="200"/>
      <c r="E317" s="200"/>
      <c r="F317" s="200"/>
      <c r="G317" s="201"/>
      <c r="H317" s="85"/>
      <c r="I317" s="85"/>
    </row>
    <row r="318" spans="2:9" ht="15.75" thickBot="1" x14ac:dyDescent="0.3">
      <c r="B318" s="85"/>
      <c r="C318" s="179" t="s">
        <v>343</v>
      </c>
      <c r="D318" s="180"/>
      <c r="E318" s="180" t="s">
        <v>344</v>
      </c>
      <c r="F318" s="180"/>
      <c r="G318" s="181"/>
      <c r="H318" s="85"/>
      <c r="I318" s="85"/>
    </row>
    <row r="319" spans="2:9" x14ac:dyDescent="0.25">
      <c r="B319" s="85"/>
      <c r="C319" s="204">
        <v>1.5</v>
      </c>
      <c r="D319" s="205"/>
      <c r="E319" s="204" t="s">
        <v>345</v>
      </c>
      <c r="F319" s="206"/>
      <c r="G319" s="205"/>
      <c r="H319" s="85"/>
      <c r="I319" s="85"/>
    </row>
    <row r="320" spans="2:9" x14ac:dyDescent="0.25">
      <c r="B320" s="85"/>
      <c r="C320" s="207">
        <v>2</v>
      </c>
      <c r="D320" s="207"/>
      <c r="E320" s="207" t="s">
        <v>345</v>
      </c>
      <c r="F320" s="207"/>
      <c r="G320" s="207"/>
      <c r="H320" s="85"/>
      <c r="I320" s="85"/>
    </row>
    <row r="321" spans="2:11" x14ac:dyDescent="0.25">
      <c r="B321" s="85"/>
      <c r="C321" s="207">
        <v>3</v>
      </c>
      <c r="D321" s="207"/>
      <c r="E321" s="207" t="s">
        <v>345</v>
      </c>
      <c r="F321" s="207"/>
      <c r="G321" s="207"/>
      <c r="H321" s="85"/>
      <c r="I321" s="85"/>
    </row>
    <row r="322" spans="2:11" x14ac:dyDescent="0.25">
      <c r="B322" s="85"/>
      <c r="C322" s="207">
        <v>5</v>
      </c>
      <c r="D322" s="207"/>
      <c r="E322" s="207" t="s">
        <v>345</v>
      </c>
      <c r="F322" s="207"/>
      <c r="G322" s="207"/>
      <c r="H322" s="85"/>
      <c r="I322" s="85"/>
    </row>
    <row r="323" spans="2:11" x14ac:dyDescent="0.25">
      <c r="B323" s="85"/>
      <c r="C323" s="207">
        <v>7.5</v>
      </c>
      <c r="D323" s="207"/>
      <c r="E323" s="207" t="s">
        <v>345</v>
      </c>
      <c r="F323" s="207"/>
      <c r="G323" s="207"/>
      <c r="H323" s="85"/>
      <c r="I323" s="85"/>
    </row>
    <row r="324" spans="2:11" x14ac:dyDescent="0.25">
      <c r="B324" s="85"/>
      <c r="C324" s="207">
        <v>10</v>
      </c>
      <c r="D324" s="207"/>
      <c r="E324" s="207" t="s">
        <v>346</v>
      </c>
      <c r="F324" s="207"/>
      <c r="G324" s="207"/>
      <c r="H324" s="85"/>
      <c r="I324" s="85"/>
    </row>
    <row r="325" spans="2:11" x14ac:dyDescent="0.25">
      <c r="B325" s="85"/>
      <c r="C325" s="207">
        <v>15</v>
      </c>
      <c r="D325" s="207"/>
      <c r="E325" s="207" t="s">
        <v>347</v>
      </c>
      <c r="F325" s="207"/>
      <c r="G325" s="207"/>
      <c r="H325" s="85"/>
      <c r="I325" s="85"/>
    </row>
    <row r="326" spans="2:11" x14ac:dyDescent="0.25">
      <c r="B326" s="85"/>
      <c r="C326" s="207">
        <v>20</v>
      </c>
      <c r="D326" s="207"/>
      <c r="E326" s="207" t="s">
        <v>347</v>
      </c>
      <c r="F326" s="207"/>
      <c r="G326" s="207"/>
      <c r="H326" s="85"/>
      <c r="I326" s="85"/>
    </row>
    <row r="327" spans="2:11" x14ac:dyDescent="0.25">
      <c r="B327" s="85"/>
      <c r="C327" s="209" t="s">
        <v>348</v>
      </c>
      <c r="D327" s="209"/>
      <c r="E327" s="209"/>
      <c r="F327" s="209"/>
      <c r="G327" s="209"/>
      <c r="H327" s="209"/>
      <c r="I327" s="85"/>
    </row>
    <row r="328" spans="2:11" x14ac:dyDescent="0.25">
      <c r="B328" s="92"/>
      <c r="C328" s="92"/>
      <c r="D328" s="92"/>
      <c r="E328" s="92"/>
      <c r="F328" s="92"/>
      <c r="G328" s="85"/>
      <c r="H328" s="85"/>
      <c r="I328" s="85"/>
    </row>
    <row r="329" spans="2:11" x14ac:dyDescent="0.25">
      <c r="B329" s="92"/>
      <c r="C329" s="92"/>
      <c r="D329" s="92"/>
      <c r="E329" s="92"/>
      <c r="F329" s="92"/>
      <c r="G329" s="92"/>
      <c r="H329" s="92"/>
      <c r="I329" s="92"/>
    </row>
    <row r="330" spans="2:11" x14ac:dyDescent="0.25">
      <c r="B330" s="93" t="s">
        <v>243</v>
      </c>
      <c r="C330" s="92"/>
      <c r="D330" s="92"/>
      <c r="E330" s="92"/>
      <c r="F330" s="92"/>
      <c r="G330" s="92"/>
      <c r="H330" s="92"/>
      <c r="I330" s="92"/>
      <c r="J330" s="94"/>
      <c r="K330" s="94"/>
    </row>
    <row r="331" spans="2:11" ht="15" customHeight="1" x14ac:dyDescent="0.25">
      <c r="B331" s="208" t="s">
        <v>420</v>
      </c>
      <c r="C331" s="208"/>
      <c r="D331" s="208"/>
      <c r="E331" s="208"/>
      <c r="F331" s="208"/>
      <c r="G331" s="208"/>
      <c r="H331" s="208"/>
      <c r="I331" s="208"/>
      <c r="J331" s="95"/>
      <c r="K331" s="95"/>
    </row>
    <row r="332" spans="2:11" x14ac:dyDescent="0.25">
      <c r="B332" s="208"/>
      <c r="C332" s="208"/>
      <c r="D332" s="208"/>
      <c r="E332" s="208"/>
      <c r="F332" s="208"/>
      <c r="G332" s="208"/>
      <c r="H332" s="208"/>
      <c r="I332" s="208"/>
      <c r="J332" s="95"/>
      <c r="K332" s="95"/>
    </row>
    <row r="333" spans="2:11" x14ac:dyDescent="0.25">
      <c r="B333" s="92"/>
      <c r="C333" s="92"/>
      <c r="D333" s="92"/>
      <c r="E333" s="92"/>
      <c r="F333" s="92"/>
      <c r="G333" s="92"/>
      <c r="H333" s="92"/>
      <c r="I333" s="92"/>
      <c r="J333" s="94"/>
      <c r="K333" s="94"/>
    </row>
    <row r="334" spans="2:11" x14ac:dyDescent="0.25">
      <c r="B334" s="93" t="s">
        <v>242</v>
      </c>
      <c r="C334" s="92"/>
      <c r="D334" s="92"/>
      <c r="E334" s="92"/>
      <c r="F334" s="92"/>
      <c r="G334" s="92"/>
      <c r="H334" s="92"/>
      <c r="I334" s="92"/>
      <c r="J334" s="94"/>
      <c r="K334" s="94"/>
    </row>
    <row r="335" spans="2:11" x14ac:dyDescent="0.25">
      <c r="B335" s="92" t="s">
        <v>369</v>
      </c>
      <c r="C335" s="92"/>
      <c r="D335" s="92"/>
      <c r="E335" s="92"/>
      <c r="F335" s="92"/>
      <c r="G335" s="92"/>
      <c r="H335" s="92"/>
      <c r="I335" s="92"/>
      <c r="J335" s="94"/>
      <c r="K335" s="94"/>
    </row>
    <row r="336" spans="2:11" x14ac:dyDescent="0.25">
      <c r="B336" s="210" t="s">
        <v>421</v>
      </c>
      <c r="C336" s="210"/>
      <c r="D336" s="210"/>
      <c r="E336" s="210"/>
      <c r="F336" s="210"/>
      <c r="G336" s="210"/>
      <c r="H336" s="210"/>
      <c r="I336" s="210"/>
      <c r="J336" s="94"/>
      <c r="K336" s="94"/>
    </row>
    <row r="337" spans="2:11" x14ac:dyDescent="0.25">
      <c r="B337" s="210"/>
      <c r="C337" s="210"/>
      <c r="D337" s="210"/>
      <c r="E337" s="210"/>
      <c r="F337" s="210"/>
      <c r="G337" s="210"/>
      <c r="H337" s="210"/>
      <c r="I337" s="210"/>
      <c r="J337" s="94"/>
      <c r="K337" s="94"/>
    </row>
    <row r="338" spans="2:11" ht="15" customHeight="1" x14ac:dyDescent="0.25">
      <c r="B338" s="208" t="s">
        <v>371</v>
      </c>
      <c r="C338" s="208"/>
      <c r="D338" s="208"/>
      <c r="E338" s="208"/>
      <c r="F338" s="208"/>
      <c r="G338" s="208"/>
      <c r="H338" s="208"/>
      <c r="I338" s="208"/>
      <c r="J338" s="95"/>
      <c r="K338" s="95"/>
    </row>
    <row r="339" spans="2:11" x14ac:dyDescent="0.25">
      <c r="B339" s="208"/>
      <c r="C339" s="208"/>
      <c r="D339" s="208"/>
      <c r="E339" s="208"/>
      <c r="F339" s="208"/>
      <c r="G339" s="208"/>
      <c r="H339" s="208"/>
      <c r="I339" s="208"/>
      <c r="J339" s="95"/>
      <c r="K339" s="95"/>
    </row>
    <row r="340" spans="2:11" x14ac:dyDescent="0.25">
      <c r="B340" s="96"/>
      <c r="C340" s="96"/>
      <c r="D340" s="96"/>
      <c r="E340" s="96"/>
      <c r="F340" s="96"/>
      <c r="G340" s="96"/>
      <c r="H340" s="96"/>
      <c r="I340" s="96"/>
      <c r="J340" s="97"/>
      <c r="K340" s="97"/>
    </row>
    <row r="341" spans="2:11" x14ac:dyDescent="0.25">
      <c r="B341" s="98" t="s">
        <v>372</v>
      </c>
      <c r="C341" s="92"/>
      <c r="D341" s="92"/>
      <c r="E341" s="92"/>
      <c r="F341" s="92"/>
      <c r="G341" s="92"/>
      <c r="H341" s="92"/>
      <c r="I341" s="92"/>
      <c r="J341" s="94"/>
      <c r="K341" s="94"/>
    </row>
    <row r="342" spans="2:11" ht="15" customHeight="1" x14ac:dyDescent="0.25">
      <c r="B342" s="208" t="s">
        <v>436</v>
      </c>
      <c r="C342" s="208"/>
      <c r="D342" s="208"/>
      <c r="E342" s="208"/>
      <c r="F342" s="208"/>
      <c r="G342" s="208"/>
      <c r="H342" s="208"/>
      <c r="I342" s="208"/>
      <c r="J342" s="99"/>
      <c r="K342" s="99"/>
    </row>
    <row r="343" spans="2:11" x14ac:dyDescent="0.25">
      <c r="B343" s="208"/>
      <c r="C343" s="208"/>
      <c r="D343" s="208"/>
      <c r="E343" s="208"/>
      <c r="F343" s="208"/>
      <c r="G343" s="208"/>
      <c r="H343" s="208"/>
      <c r="I343" s="208"/>
      <c r="J343" s="99"/>
      <c r="K343" s="99"/>
    </row>
    <row r="344" spans="2:11" ht="15" customHeight="1" x14ac:dyDescent="0.25">
      <c r="B344" s="208" t="s">
        <v>375</v>
      </c>
      <c r="C344" s="208"/>
      <c r="D344" s="208"/>
      <c r="E344" s="208"/>
      <c r="F344" s="208"/>
      <c r="G344" s="208"/>
      <c r="H344" s="208"/>
      <c r="I344" s="208"/>
      <c r="J344" s="99"/>
      <c r="K344" s="99"/>
    </row>
    <row r="345" spans="2:11" x14ac:dyDescent="0.25">
      <c r="B345" s="100"/>
      <c r="C345" s="100"/>
      <c r="D345" s="100"/>
      <c r="E345" s="100"/>
      <c r="F345" s="100"/>
      <c r="G345" s="100"/>
      <c r="H345" s="100"/>
      <c r="I345" s="100"/>
      <c r="J345" s="101"/>
      <c r="K345" s="101"/>
    </row>
    <row r="346" spans="2:11" x14ac:dyDescent="0.25">
      <c r="B346" s="98" t="s">
        <v>373</v>
      </c>
      <c r="C346" s="92"/>
      <c r="D346" s="92"/>
      <c r="E346" s="92"/>
      <c r="F346" s="92"/>
      <c r="G346" s="92"/>
      <c r="H346" s="92"/>
      <c r="I346" s="92"/>
      <c r="J346" s="94"/>
      <c r="K346" s="94"/>
    </row>
    <row r="347" spans="2:11" x14ac:dyDescent="0.25">
      <c r="B347" s="92" t="s">
        <v>376</v>
      </c>
      <c r="C347" s="92"/>
      <c r="D347" s="92"/>
      <c r="E347" s="92"/>
      <c r="F347" s="92"/>
      <c r="G347" s="92"/>
      <c r="H347" s="92"/>
      <c r="I347" s="92"/>
      <c r="J347" s="94"/>
      <c r="K347" s="94"/>
    </row>
    <row r="348" spans="2:11" x14ac:dyDescent="0.25">
      <c r="B348" s="92" t="s">
        <v>377</v>
      </c>
      <c r="C348" s="92"/>
      <c r="D348" s="92"/>
      <c r="E348" s="92"/>
      <c r="F348" s="92"/>
      <c r="G348" s="92"/>
      <c r="H348" s="92"/>
      <c r="I348" s="92"/>
      <c r="J348" s="94"/>
      <c r="K348" s="94"/>
    </row>
    <row r="349" spans="2:11" x14ac:dyDescent="0.25">
      <c r="B349" s="92" t="s">
        <v>435</v>
      </c>
      <c r="C349" s="92"/>
      <c r="D349" s="92"/>
      <c r="E349" s="92"/>
      <c r="F349" s="92"/>
      <c r="G349" s="92"/>
      <c r="H349" s="92"/>
      <c r="I349" s="92"/>
      <c r="J349" s="94"/>
      <c r="K349" s="94"/>
    </row>
    <row r="350" spans="2:11" x14ac:dyDescent="0.25">
      <c r="B350" s="92"/>
      <c r="C350" s="92" t="s">
        <v>437</v>
      </c>
      <c r="D350" s="92"/>
      <c r="E350" s="92"/>
      <c r="F350" s="92"/>
      <c r="G350" s="92"/>
      <c r="H350" s="92"/>
      <c r="I350" s="92"/>
      <c r="J350" s="94"/>
      <c r="K350" s="94"/>
    </row>
    <row r="351" spans="2:11" x14ac:dyDescent="0.25">
      <c r="B351" s="92"/>
      <c r="C351" s="92"/>
      <c r="D351" s="92"/>
      <c r="E351" s="92"/>
      <c r="F351" s="92"/>
      <c r="G351" s="92"/>
      <c r="H351" s="92"/>
      <c r="I351" s="92"/>
      <c r="J351" s="94"/>
      <c r="K351" s="94"/>
    </row>
    <row r="352" spans="2:11" x14ac:dyDescent="0.25">
      <c r="B352" s="98" t="s">
        <v>374</v>
      </c>
      <c r="C352" s="92"/>
      <c r="D352" s="92"/>
      <c r="E352" s="92"/>
      <c r="F352" s="92"/>
      <c r="G352" s="92"/>
      <c r="H352" s="92"/>
      <c r="I352" s="92"/>
      <c r="J352" s="94"/>
      <c r="K352" s="94"/>
    </row>
    <row r="353" spans="2:11" x14ac:dyDescent="0.25">
      <c r="B353" s="92" t="s">
        <v>378</v>
      </c>
      <c r="C353" s="92"/>
      <c r="D353" s="92"/>
      <c r="E353" s="92"/>
      <c r="F353" s="92"/>
      <c r="G353" s="92"/>
      <c r="H353" s="92"/>
      <c r="I353" s="92"/>
      <c r="J353" s="94"/>
      <c r="K353" s="94"/>
    </row>
    <row r="354" spans="2:11" x14ac:dyDescent="0.25">
      <c r="B354" s="92" t="s">
        <v>379</v>
      </c>
      <c r="C354" s="92"/>
      <c r="D354" s="92"/>
      <c r="E354" s="92"/>
      <c r="F354" s="92"/>
      <c r="G354" s="92"/>
      <c r="H354" s="92"/>
      <c r="I354" s="92"/>
      <c r="J354" s="94"/>
      <c r="K354" s="94"/>
    </row>
    <row r="355" spans="2:11" x14ac:dyDescent="0.25">
      <c r="B355" s="92" t="s">
        <v>438</v>
      </c>
      <c r="C355" s="92"/>
      <c r="D355" s="92"/>
      <c r="E355" s="92"/>
      <c r="F355" s="92"/>
      <c r="G355" s="92"/>
      <c r="H355" s="92"/>
      <c r="I355" s="92"/>
      <c r="J355" s="94"/>
      <c r="K355" s="94"/>
    </row>
    <row r="356" spans="2:11" x14ac:dyDescent="0.25">
      <c r="B356" s="92"/>
      <c r="C356" s="92" t="s">
        <v>437</v>
      </c>
      <c r="D356" s="92"/>
      <c r="E356" s="92"/>
      <c r="F356" s="92"/>
      <c r="G356" s="92"/>
      <c r="H356" s="92"/>
      <c r="I356" s="92"/>
      <c r="J356" s="94"/>
      <c r="K356" s="94"/>
    </row>
    <row r="357" spans="2:11" x14ac:dyDescent="0.25">
      <c r="B357" s="92"/>
      <c r="C357" s="92"/>
      <c r="D357" s="92"/>
      <c r="E357" s="92"/>
      <c r="F357" s="92"/>
      <c r="G357" s="92"/>
      <c r="H357" s="92"/>
      <c r="I357" s="92"/>
      <c r="J357" s="94"/>
      <c r="K357" s="94"/>
    </row>
    <row r="358" spans="2:11" ht="15" customHeight="1" x14ac:dyDescent="0.25">
      <c r="B358" s="208" t="s">
        <v>380</v>
      </c>
      <c r="C358" s="208"/>
      <c r="D358" s="208"/>
      <c r="E358" s="208"/>
      <c r="F358" s="208"/>
      <c r="G358" s="208"/>
      <c r="H358" s="208"/>
      <c r="I358" s="208"/>
      <c r="J358" s="95"/>
      <c r="K358" s="95"/>
    </row>
    <row r="359" spans="2:11" x14ac:dyDescent="0.25">
      <c r="B359" s="208"/>
      <c r="C359" s="208"/>
      <c r="D359" s="208"/>
      <c r="E359" s="208"/>
      <c r="F359" s="208"/>
      <c r="G359" s="208"/>
      <c r="H359" s="208"/>
      <c r="I359" s="208"/>
      <c r="J359" s="95"/>
      <c r="K359" s="95"/>
    </row>
    <row r="360" spans="2:11" x14ac:dyDescent="0.25">
      <c r="B360" s="92"/>
      <c r="C360" s="92"/>
      <c r="D360" s="92"/>
      <c r="E360" s="92"/>
      <c r="F360" s="92"/>
      <c r="G360" s="92"/>
      <c r="H360" s="92"/>
      <c r="I360" s="92"/>
      <c r="J360" s="94"/>
      <c r="K360" s="94"/>
    </row>
    <row r="361" spans="2:11" ht="15" customHeight="1" x14ac:dyDescent="0.25">
      <c r="B361" s="208" t="s">
        <v>381</v>
      </c>
      <c r="C361" s="208"/>
      <c r="D361" s="208"/>
      <c r="E361" s="208"/>
      <c r="F361" s="208"/>
      <c r="G361" s="208"/>
      <c r="H361" s="208"/>
      <c r="I361" s="208"/>
      <c r="J361" s="95"/>
      <c r="K361" s="95"/>
    </row>
    <row r="362" spans="2:11" x14ac:dyDescent="0.25">
      <c r="B362" s="208"/>
      <c r="C362" s="208"/>
      <c r="D362" s="208"/>
      <c r="E362" s="208"/>
      <c r="F362" s="208"/>
      <c r="G362" s="208"/>
      <c r="H362" s="208"/>
      <c r="I362" s="208"/>
      <c r="J362" s="95"/>
      <c r="K362" s="95"/>
    </row>
    <row r="363" spans="2:11" x14ac:dyDescent="0.25">
      <c r="B363" s="208"/>
      <c r="C363" s="208"/>
      <c r="D363" s="208"/>
      <c r="E363" s="208"/>
      <c r="F363" s="208"/>
      <c r="G363" s="208"/>
      <c r="H363" s="208"/>
      <c r="I363" s="208"/>
      <c r="J363" s="94"/>
      <c r="K363" s="94"/>
    </row>
  </sheetData>
  <protectedRanges>
    <protectedRange password="D35A" sqref="B90:I93" name="Links"/>
  </protectedRanges>
  <mergeCells count="39">
    <mergeCell ref="B361:I363"/>
    <mergeCell ref="C325:D325"/>
    <mergeCell ref="E325:G325"/>
    <mergeCell ref="C326:D326"/>
    <mergeCell ref="E326:G326"/>
    <mergeCell ref="C327:H327"/>
    <mergeCell ref="B331:I332"/>
    <mergeCell ref="B338:I339"/>
    <mergeCell ref="B342:I343"/>
    <mergeCell ref="B344:I344"/>
    <mergeCell ref="B358:I359"/>
    <mergeCell ref="B336:I337"/>
    <mergeCell ref="C322:D322"/>
    <mergeCell ref="E322:G322"/>
    <mergeCell ref="C323:D323"/>
    <mergeCell ref="E323:G323"/>
    <mergeCell ref="C324:D324"/>
    <mergeCell ref="E324:G324"/>
    <mergeCell ref="C319:D319"/>
    <mergeCell ref="E319:G319"/>
    <mergeCell ref="C320:D320"/>
    <mergeCell ref="E320:G320"/>
    <mergeCell ref="C321:D321"/>
    <mergeCell ref="E321:G321"/>
    <mergeCell ref="C318:D318"/>
    <mergeCell ref="E318:G318"/>
    <mergeCell ref="B88:I88"/>
    <mergeCell ref="B89:I89"/>
    <mergeCell ref="B90:I90"/>
    <mergeCell ref="B91:I91"/>
    <mergeCell ref="B92:I92"/>
    <mergeCell ref="B93:I93"/>
    <mergeCell ref="B291:H292"/>
    <mergeCell ref="B293:B295"/>
    <mergeCell ref="C293:E294"/>
    <mergeCell ref="F293:H294"/>
    <mergeCell ref="C316:G317"/>
    <mergeCell ref="B94:I94"/>
    <mergeCell ref="B95:I95"/>
  </mergeCells>
  <hyperlinks>
    <hyperlink ref="B90" location="'Terms and Conditions'!A110" display="Compressed Air" xr:uid="{00000000-0004-0000-0000-000000000000}"/>
    <hyperlink ref="B91" location="'Terms and Conditions'!A180" display="Custom Projects" xr:uid="{00000000-0004-0000-0000-000001000000}"/>
    <hyperlink ref="B92" location="'Terms and Conditions'!A265" display="LED Lighting" xr:uid="{00000000-0004-0000-0000-000002000000}"/>
    <hyperlink ref="B93" location="'Terms and Conditions'!A295" display="Motors, Pumps, and VFD's" xr:uid="{00000000-0004-0000-0000-000003000000}"/>
  </hyperlinks>
  <pageMargins left="0.25" right="0.25" top="0.75" bottom="0.75" header="0.3" footer="0.3"/>
  <pageSetup scale="93" orientation="portrait" r:id="rId1"/>
  <rowBreaks count="5" manualBreakCount="5">
    <brk id="100" min="1" max="8" man="1"/>
    <brk id="143" min="1" max="8" man="1"/>
    <brk id="193" max="16383" man="1"/>
    <brk id="237" max="16383" man="1"/>
    <brk id="3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92"/>
  <sheetViews>
    <sheetView view="pageBreakPreview" zoomScaleNormal="100" zoomScaleSheetLayoutView="100" workbookViewId="0">
      <selection activeCell="E8" sqref="E8"/>
    </sheetView>
  </sheetViews>
  <sheetFormatPr defaultRowHeight="15" x14ac:dyDescent="0.25"/>
  <cols>
    <col min="1" max="1" width="67.28515625" customWidth="1"/>
    <col min="2" max="2" width="25.7109375" customWidth="1"/>
    <col min="3" max="3" width="5.5703125" customWidth="1"/>
    <col min="4" max="4" width="11.7109375" customWidth="1"/>
    <col min="5" max="5" width="10.5703125" customWidth="1"/>
    <col min="6" max="6" width="12.42578125" customWidth="1"/>
    <col min="7" max="7" width="9" customWidth="1"/>
    <col min="8" max="8" width="10.28515625" customWidth="1"/>
    <col min="9" max="9" width="14.28515625" customWidth="1"/>
  </cols>
  <sheetData>
    <row r="1" spans="2:9" x14ac:dyDescent="0.25">
      <c r="B1" s="1"/>
      <c r="C1" s="1"/>
      <c r="D1" s="1"/>
      <c r="E1" s="1"/>
      <c r="F1" s="1"/>
      <c r="G1" s="1"/>
      <c r="H1" s="1"/>
      <c r="I1" s="1"/>
    </row>
    <row r="2" spans="2:9" x14ac:dyDescent="0.25">
      <c r="B2" s="1"/>
      <c r="C2" s="1"/>
      <c r="D2" s="1"/>
      <c r="E2" s="1"/>
      <c r="F2" s="1"/>
      <c r="G2" s="1"/>
      <c r="H2" s="1"/>
      <c r="I2" s="1"/>
    </row>
    <row r="3" spans="2:9" x14ac:dyDescent="0.25">
      <c r="B3" s="1"/>
      <c r="C3" s="1"/>
      <c r="D3" s="1"/>
      <c r="E3" s="1"/>
      <c r="F3" s="1"/>
      <c r="G3" s="1"/>
      <c r="H3" s="1"/>
      <c r="I3" s="1"/>
    </row>
    <row r="4" spans="2:9" x14ac:dyDescent="0.25">
      <c r="B4" s="1"/>
      <c r="C4" s="1"/>
      <c r="D4" s="1"/>
      <c r="E4" s="1"/>
      <c r="F4" s="1"/>
      <c r="G4" s="1"/>
      <c r="H4" s="1"/>
      <c r="I4" s="1"/>
    </row>
    <row r="5" spans="2:9" x14ac:dyDescent="0.25">
      <c r="B5" s="1"/>
      <c r="C5" s="1"/>
      <c r="D5" s="1"/>
      <c r="E5" s="1"/>
      <c r="F5" s="1"/>
      <c r="G5" s="1"/>
      <c r="H5" s="1"/>
      <c r="I5" s="1"/>
    </row>
    <row r="6" spans="2:9" x14ac:dyDescent="0.25">
      <c r="B6" s="1"/>
      <c r="C6" s="1"/>
      <c r="D6" s="1"/>
      <c r="E6" s="1"/>
      <c r="F6" s="1"/>
      <c r="G6" s="1"/>
      <c r="H6" s="1"/>
      <c r="I6" s="1"/>
    </row>
    <row r="7" spans="2:9" x14ac:dyDescent="0.25">
      <c r="B7" s="1"/>
      <c r="C7" s="1"/>
      <c r="D7" s="1"/>
      <c r="E7" s="1"/>
      <c r="F7" s="1"/>
      <c r="G7" s="1"/>
      <c r="H7" s="1"/>
      <c r="I7" s="1"/>
    </row>
    <row r="8" spans="2:9" x14ac:dyDescent="0.25">
      <c r="B8" s="1"/>
      <c r="C8" s="1"/>
      <c r="D8" s="1"/>
      <c r="E8" s="1"/>
      <c r="F8" s="1"/>
      <c r="G8" s="1"/>
      <c r="H8" s="1"/>
      <c r="I8" s="1"/>
    </row>
    <row r="9" spans="2:9" ht="21" x14ac:dyDescent="0.35">
      <c r="B9" s="8" t="s">
        <v>23</v>
      </c>
      <c r="C9" s="1"/>
      <c r="D9" s="1"/>
      <c r="E9" s="1"/>
      <c r="F9" s="1"/>
      <c r="G9" s="1"/>
      <c r="H9" s="1"/>
      <c r="I9" s="1"/>
    </row>
    <row r="10" spans="2:9" x14ac:dyDescent="0.25">
      <c r="B10" s="1"/>
      <c r="C10" s="1"/>
      <c r="D10" s="1"/>
      <c r="E10" s="1"/>
      <c r="F10" s="1"/>
      <c r="G10" s="1"/>
      <c r="H10" s="1"/>
      <c r="I10" s="1"/>
    </row>
    <row r="11" spans="2:9" x14ac:dyDescent="0.25">
      <c r="B11" s="1" t="s">
        <v>0</v>
      </c>
      <c r="C11" s="211"/>
      <c r="D11" s="211"/>
      <c r="E11" s="211"/>
      <c r="F11" s="3"/>
      <c r="G11" s="4" t="s">
        <v>5</v>
      </c>
      <c r="H11" s="211"/>
      <c r="I11" s="211"/>
    </row>
    <row r="12" spans="2:9" x14ac:dyDescent="0.25">
      <c r="B12" s="1"/>
      <c r="C12" s="1"/>
      <c r="D12" s="3"/>
      <c r="E12" s="3"/>
      <c r="F12" s="3"/>
      <c r="G12" s="4"/>
      <c r="H12" s="1"/>
      <c r="I12" s="1"/>
    </row>
    <row r="13" spans="2:9" x14ac:dyDescent="0.25">
      <c r="B13" s="1" t="s">
        <v>1</v>
      </c>
      <c r="C13" s="211"/>
      <c r="D13" s="211"/>
      <c r="E13" s="211"/>
      <c r="F13" s="3"/>
      <c r="G13" s="4" t="s">
        <v>6</v>
      </c>
      <c r="H13" s="211"/>
      <c r="I13" s="211"/>
    </row>
    <row r="14" spans="2:9" x14ac:dyDescent="0.25">
      <c r="B14" s="1"/>
      <c r="C14" s="1"/>
      <c r="D14" s="3"/>
      <c r="E14" s="3"/>
      <c r="F14" s="3"/>
      <c r="G14" s="4"/>
      <c r="H14" s="1"/>
      <c r="I14" s="1"/>
    </row>
    <row r="15" spans="2:9" x14ac:dyDescent="0.25">
      <c r="B15" s="1" t="s">
        <v>8</v>
      </c>
      <c r="C15" s="211"/>
      <c r="D15" s="211"/>
      <c r="E15" s="211"/>
      <c r="F15" s="211"/>
      <c r="G15" s="4"/>
      <c r="H15" s="1"/>
      <c r="I15" s="1"/>
    </row>
    <row r="16" spans="2:9" x14ac:dyDescent="0.25">
      <c r="B16" s="1"/>
      <c r="C16" s="1"/>
      <c r="D16" s="3"/>
      <c r="E16" s="3"/>
      <c r="F16" s="3"/>
      <c r="G16" s="4"/>
      <c r="H16" s="1"/>
      <c r="I16" s="1"/>
    </row>
    <row r="17" spans="2:9" x14ac:dyDescent="0.25">
      <c r="B17" s="1" t="s">
        <v>2</v>
      </c>
      <c r="C17" s="211"/>
      <c r="D17" s="211"/>
      <c r="E17" s="211"/>
      <c r="F17" s="211"/>
      <c r="G17" s="4"/>
      <c r="H17" s="3"/>
      <c r="I17" s="3"/>
    </row>
    <row r="18" spans="2:9" x14ac:dyDescent="0.25">
      <c r="B18" s="1"/>
      <c r="C18" s="1"/>
      <c r="D18" s="3"/>
      <c r="E18" s="3"/>
      <c r="F18" s="3"/>
      <c r="G18" s="4"/>
      <c r="H18" s="1"/>
      <c r="I18" s="1"/>
    </row>
    <row r="19" spans="2:9" x14ac:dyDescent="0.25">
      <c r="B19" s="5" t="s">
        <v>14</v>
      </c>
      <c r="C19" s="211"/>
      <c r="D19" s="211"/>
      <c r="E19" s="213" t="s">
        <v>7</v>
      </c>
      <c r="F19" s="213"/>
      <c r="G19" s="213"/>
      <c r="H19" s="211"/>
      <c r="I19" s="211"/>
    </row>
    <row r="20" spans="2:9" x14ac:dyDescent="0.25">
      <c r="B20" s="1"/>
      <c r="C20" s="1"/>
      <c r="D20" s="3"/>
      <c r="E20" s="3"/>
      <c r="F20" s="3"/>
      <c r="G20" s="4"/>
      <c r="H20" s="1"/>
      <c r="I20" s="1"/>
    </row>
    <row r="21" spans="2:9" x14ac:dyDescent="0.25">
      <c r="B21" s="1" t="s">
        <v>3</v>
      </c>
      <c r="C21" s="211"/>
      <c r="D21" s="211"/>
      <c r="E21" s="212" t="s">
        <v>13</v>
      </c>
      <c r="F21" s="212"/>
      <c r="G21" s="5" t="s">
        <v>4</v>
      </c>
      <c r="H21" s="211"/>
      <c r="I21" s="211"/>
    </row>
    <row r="22" spans="2:9" x14ac:dyDescent="0.25">
      <c r="B22" s="1"/>
      <c r="C22" s="1"/>
      <c r="D22" s="1"/>
      <c r="E22" s="1"/>
      <c r="F22" s="1"/>
      <c r="G22" s="1"/>
      <c r="H22" s="1"/>
      <c r="I22" s="1"/>
    </row>
    <row r="23" spans="2:9" x14ac:dyDescent="0.25">
      <c r="B23" s="1" t="s">
        <v>9</v>
      </c>
      <c r="C23" s="1" t="s">
        <v>48</v>
      </c>
      <c r="D23" s="1"/>
      <c r="E23" s="1"/>
      <c r="F23" s="1"/>
      <c r="G23" s="1"/>
      <c r="H23" s="1"/>
      <c r="I23" s="1"/>
    </row>
    <row r="24" spans="2:9" x14ac:dyDescent="0.25">
      <c r="B24" s="1"/>
      <c r="C24" s="1"/>
      <c r="D24" s="1"/>
      <c r="E24" s="1"/>
      <c r="F24" s="1"/>
      <c r="G24" s="1"/>
      <c r="H24" s="1"/>
      <c r="I24" s="1"/>
    </row>
    <row r="25" spans="2:9" x14ac:dyDescent="0.25">
      <c r="B25" s="102"/>
      <c r="C25" s="71" t="s">
        <v>10</v>
      </c>
      <c r="D25" s="102"/>
      <c r="E25" s="71" t="s">
        <v>10</v>
      </c>
      <c r="F25" s="102"/>
      <c r="G25" s="70" t="s">
        <v>15</v>
      </c>
      <c r="H25" s="104" t="str">
        <f>IF(AND(B25="",C29=""),"",IF(B25&gt;0,B25*D25*F25,INDEX(Lists!B2:B17,MATCH(C29,Lists!A2:A17,0))))</f>
        <v/>
      </c>
      <c r="I25" s="10"/>
    </row>
    <row r="26" spans="2:9" x14ac:dyDescent="0.25">
      <c r="B26" s="71" t="s">
        <v>47</v>
      </c>
      <c r="C26" s="1"/>
      <c r="D26" s="71" t="s">
        <v>11</v>
      </c>
      <c r="E26" s="1"/>
      <c r="F26" s="71" t="s">
        <v>12</v>
      </c>
      <c r="G26" s="1"/>
      <c r="H26" s="71" t="s">
        <v>16</v>
      </c>
      <c r="I26" s="71"/>
    </row>
    <row r="27" spans="2:9" x14ac:dyDescent="0.25">
      <c r="B27" s="1"/>
      <c r="C27" s="1"/>
      <c r="D27" s="1"/>
      <c r="E27" s="1"/>
      <c r="F27" s="1"/>
      <c r="G27" s="1"/>
      <c r="H27" s="1"/>
      <c r="I27" s="1"/>
    </row>
    <row r="28" spans="2:9" x14ac:dyDescent="0.25">
      <c r="C28" s="1"/>
      <c r="D28" s="1"/>
      <c r="E28" s="1"/>
      <c r="F28" s="1"/>
      <c r="G28" s="1"/>
      <c r="H28" s="1"/>
      <c r="I28" s="1"/>
    </row>
    <row r="29" spans="2:9" x14ac:dyDescent="0.25">
      <c r="B29" s="1" t="s">
        <v>17</v>
      </c>
      <c r="C29" s="214"/>
      <c r="D29" s="214"/>
      <c r="E29" s="214"/>
      <c r="F29" s="214"/>
      <c r="G29" s="1"/>
      <c r="H29" s="1"/>
      <c r="I29" s="1"/>
    </row>
    <row r="30" spans="2:9" x14ac:dyDescent="0.25">
      <c r="B30" s="212" t="s">
        <v>422</v>
      </c>
      <c r="C30" s="212"/>
      <c r="D30" s="212"/>
      <c r="E30" s="212"/>
      <c r="F30" s="212"/>
      <c r="G30" s="212"/>
      <c r="H30" s="212"/>
      <c r="I30" s="212"/>
    </row>
    <row r="31" spans="2:9" x14ac:dyDescent="0.25">
      <c r="B31" s="1"/>
      <c r="C31" s="1"/>
      <c r="D31" s="1"/>
      <c r="E31" s="1"/>
      <c r="F31" s="1"/>
      <c r="G31" s="1"/>
      <c r="H31" s="1"/>
      <c r="I31" s="1"/>
    </row>
    <row r="32" spans="2:9" x14ac:dyDescent="0.25">
      <c r="B32" s="1" t="s">
        <v>18</v>
      </c>
      <c r="C32" s="1"/>
      <c r="D32" s="1"/>
      <c r="E32" s="214"/>
      <c r="F32" s="214"/>
      <c r="G32" s="214"/>
      <c r="H32" s="214"/>
      <c r="I32" s="1"/>
    </row>
    <row r="33" spans="2:10" x14ac:dyDescent="0.25">
      <c r="B33" s="1"/>
      <c r="C33" s="1"/>
      <c r="D33" s="1"/>
      <c r="E33" s="76"/>
      <c r="F33" s="76"/>
      <c r="G33" s="72"/>
      <c r="H33" s="1"/>
      <c r="I33" s="1"/>
    </row>
    <row r="34" spans="2:10" x14ac:dyDescent="0.25">
      <c r="B34" s="1"/>
      <c r="C34" s="1"/>
      <c r="D34" s="1"/>
      <c r="E34" s="1"/>
      <c r="F34" s="1"/>
      <c r="G34" s="1"/>
      <c r="H34" s="1"/>
      <c r="I34" s="1"/>
    </row>
    <row r="35" spans="2:10" ht="21" x14ac:dyDescent="0.35">
      <c r="B35" s="8" t="s">
        <v>22</v>
      </c>
      <c r="C35" s="1"/>
      <c r="D35" s="1"/>
      <c r="E35" s="1"/>
      <c r="F35" s="1"/>
      <c r="G35" s="1"/>
      <c r="H35" s="1"/>
      <c r="I35" s="1"/>
    </row>
    <row r="36" spans="2:10" x14ac:dyDescent="0.25">
      <c r="B36" s="1"/>
      <c r="C36" s="1"/>
      <c r="D36" s="1"/>
      <c r="E36" s="1"/>
      <c r="F36" s="1"/>
      <c r="G36" s="1"/>
      <c r="H36" s="1"/>
      <c r="I36" s="1"/>
    </row>
    <row r="37" spans="2:10" x14ac:dyDescent="0.25">
      <c r="B37" s="1" t="s">
        <v>0</v>
      </c>
      <c r="C37" s="211"/>
      <c r="D37" s="211"/>
      <c r="E37" s="211"/>
      <c r="F37" s="3"/>
      <c r="G37" s="3"/>
      <c r="H37" s="3"/>
      <c r="I37" s="3"/>
    </row>
    <row r="38" spans="2:10" x14ac:dyDescent="0.25">
      <c r="B38" s="1"/>
      <c r="C38" s="1"/>
      <c r="D38" s="1"/>
      <c r="E38" s="1"/>
      <c r="F38" s="3"/>
      <c r="G38" s="1"/>
      <c r="H38" s="1"/>
      <c r="I38" s="1"/>
    </row>
    <row r="39" spans="2:10" x14ac:dyDescent="0.25">
      <c r="B39" s="1" t="s">
        <v>1</v>
      </c>
      <c r="C39" s="211"/>
      <c r="D39" s="211"/>
      <c r="E39" s="211"/>
      <c r="F39" s="3"/>
      <c r="G39" s="1"/>
      <c r="H39" s="1"/>
      <c r="I39" s="1"/>
    </row>
    <row r="40" spans="2:10" x14ac:dyDescent="0.25">
      <c r="B40" s="1"/>
      <c r="C40" s="1"/>
      <c r="D40" s="1"/>
      <c r="E40" s="1"/>
      <c r="F40" s="3"/>
      <c r="G40" s="1"/>
      <c r="H40" s="1"/>
      <c r="I40" s="1"/>
    </row>
    <row r="41" spans="2:10" x14ac:dyDescent="0.25">
      <c r="B41" s="1" t="s">
        <v>8</v>
      </c>
      <c r="C41" s="211"/>
      <c r="D41" s="211"/>
      <c r="E41" s="211"/>
      <c r="F41" s="71" t="s">
        <v>6</v>
      </c>
      <c r="G41" s="211"/>
      <c r="H41" s="211"/>
      <c r="I41" s="76"/>
    </row>
    <row r="42" spans="2:10" x14ac:dyDescent="0.25">
      <c r="B42" s="1"/>
      <c r="C42" s="1"/>
      <c r="D42" s="1"/>
      <c r="E42" s="1"/>
      <c r="F42" s="3"/>
      <c r="G42" s="1"/>
      <c r="H42" s="1"/>
      <c r="I42" s="1"/>
    </row>
    <row r="43" spans="2:10" x14ac:dyDescent="0.25">
      <c r="B43" s="1" t="s">
        <v>24</v>
      </c>
      <c r="C43" s="211"/>
      <c r="D43" s="211"/>
      <c r="E43" s="211"/>
      <c r="F43" s="3"/>
      <c r="G43" s="1"/>
      <c r="H43" s="1"/>
      <c r="I43" s="1"/>
    </row>
    <row r="44" spans="2:10" x14ac:dyDescent="0.25">
      <c r="B44" s="1"/>
      <c r="C44" s="1"/>
      <c r="D44" s="1"/>
      <c r="E44" s="1"/>
      <c r="F44" s="1"/>
      <c r="G44" s="1"/>
      <c r="H44" s="1"/>
      <c r="I44" s="1"/>
    </row>
    <row r="45" spans="2:10" x14ac:dyDescent="0.25">
      <c r="B45" s="1" t="s">
        <v>3</v>
      </c>
      <c r="C45" s="211"/>
      <c r="D45" s="211"/>
      <c r="E45" s="4" t="s">
        <v>423</v>
      </c>
      <c r="F45" s="126"/>
      <c r="H45" s="5" t="s">
        <v>4</v>
      </c>
      <c r="I45" s="103"/>
    </row>
    <row r="46" spans="2:10" x14ac:dyDescent="0.25">
      <c r="B46" s="1"/>
      <c r="C46" s="1"/>
      <c r="D46" s="1"/>
      <c r="E46" s="1"/>
      <c r="F46" s="1"/>
      <c r="G46" s="1"/>
      <c r="H46" s="1"/>
      <c r="I46" s="1"/>
    </row>
    <row r="47" spans="2:10" x14ac:dyDescent="0.25">
      <c r="B47" s="1"/>
      <c r="C47" s="1"/>
      <c r="D47" s="1"/>
      <c r="E47" s="1"/>
      <c r="F47" s="1"/>
      <c r="G47" s="1"/>
      <c r="H47" s="1"/>
      <c r="I47" s="1"/>
      <c r="J47" s="7"/>
    </row>
    <row r="48" spans="2:10" x14ac:dyDescent="0.25">
      <c r="B48" s="1"/>
      <c r="C48" s="1"/>
      <c r="D48" s="1"/>
      <c r="E48" s="1"/>
      <c r="F48" s="1"/>
      <c r="G48" s="1"/>
      <c r="H48" s="1"/>
      <c r="I48" s="1"/>
      <c r="J48" s="7"/>
    </row>
    <row r="49" spans="2:10" x14ac:dyDescent="0.25">
      <c r="B49" s="1"/>
      <c r="C49" s="1"/>
      <c r="D49" s="1"/>
      <c r="E49" s="1"/>
      <c r="F49" s="1"/>
      <c r="G49" s="1"/>
      <c r="H49" s="1"/>
      <c r="I49" s="1"/>
      <c r="J49" s="7"/>
    </row>
    <row r="50" spans="2:10" x14ac:dyDescent="0.25">
      <c r="B50" s="1"/>
      <c r="C50" s="1"/>
      <c r="D50" s="1"/>
      <c r="E50" s="1"/>
      <c r="F50" s="1"/>
      <c r="G50" s="1"/>
      <c r="H50" s="1"/>
      <c r="I50" s="1"/>
      <c r="J50" s="7"/>
    </row>
    <row r="51" spans="2:10" x14ac:dyDescent="0.25">
      <c r="B51" s="1"/>
      <c r="C51" s="1"/>
      <c r="D51" s="1"/>
      <c r="E51" s="1"/>
      <c r="F51" s="1"/>
      <c r="G51" s="1"/>
      <c r="H51" s="1"/>
      <c r="I51" s="1"/>
      <c r="J51" s="7"/>
    </row>
    <row r="52" spans="2:10" x14ac:dyDescent="0.25">
      <c r="B52" s="1"/>
      <c r="C52" s="1"/>
      <c r="D52" s="1"/>
      <c r="E52" s="1"/>
      <c r="F52" s="1"/>
      <c r="G52" s="1"/>
      <c r="H52" s="1"/>
      <c r="I52" s="1"/>
      <c r="J52" s="7"/>
    </row>
    <row r="53" spans="2:10" x14ac:dyDescent="0.25">
      <c r="B53" s="1"/>
      <c r="C53" s="1"/>
      <c r="D53" s="1"/>
      <c r="E53" s="1"/>
      <c r="F53" s="1"/>
      <c r="G53" s="1"/>
      <c r="H53" s="1"/>
      <c r="I53" s="1"/>
    </row>
    <row r="54" spans="2:10" x14ac:dyDescent="0.25">
      <c r="B54" s="1"/>
      <c r="C54" s="1"/>
      <c r="D54" s="1"/>
      <c r="E54" s="1"/>
      <c r="F54" s="1"/>
      <c r="G54" s="1"/>
      <c r="H54" s="1"/>
      <c r="I54" s="1"/>
    </row>
    <row r="55" spans="2:10" x14ac:dyDescent="0.25">
      <c r="B55" s="1"/>
      <c r="C55" s="1"/>
      <c r="D55" s="1"/>
      <c r="E55" s="1"/>
      <c r="F55" s="1"/>
      <c r="G55" s="1"/>
      <c r="H55" s="1"/>
      <c r="I55" s="1"/>
    </row>
    <row r="56" spans="2:10" x14ac:dyDescent="0.25">
      <c r="B56" s="1"/>
      <c r="C56" s="1"/>
      <c r="D56" s="1"/>
      <c r="E56" s="1"/>
      <c r="F56" s="1"/>
      <c r="G56" s="1"/>
      <c r="H56" s="1"/>
      <c r="I56" s="1"/>
    </row>
    <row r="57" spans="2:10" x14ac:dyDescent="0.25">
      <c r="B57" s="1"/>
      <c r="C57" s="1"/>
      <c r="D57" s="1"/>
      <c r="E57" s="1"/>
      <c r="F57" s="1"/>
      <c r="G57" s="1"/>
      <c r="H57" s="1"/>
      <c r="I57" s="1"/>
    </row>
    <row r="58" spans="2:10" x14ac:dyDescent="0.25">
      <c r="B58" s="1"/>
      <c r="C58" s="1"/>
      <c r="D58" s="1"/>
      <c r="E58" s="1"/>
      <c r="F58" s="1"/>
      <c r="G58" s="1"/>
      <c r="H58" s="1"/>
      <c r="I58" s="1"/>
    </row>
    <row r="59" spans="2:10" x14ac:dyDescent="0.25">
      <c r="B59" s="1"/>
      <c r="C59" s="1"/>
      <c r="D59" s="1"/>
      <c r="E59" s="1"/>
      <c r="F59" s="1"/>
      <c r="G59" s="1"/>
      <c r="H59" s="1"/>
      <c r="I59" s="1"/>
    </row>
    <row r="60" spans="2:10" x14ac:dyDescent="0.25">
      <c r="B60" s="1"/>
      <c r="C60" s="1"/>
      <c r="D60" s="1"/>
      <c r="E60" s="1"/>
      <c r="F60" s="1"/>
      <c r="G60" s="1"/>
      <c r="H60" s="1"/>
      <c r="I60" s="1"/>
    </row>
    <row r="61" spans="2:10" x14ac:dyDescent="0.25">
      <c r="B61" s="1"/>
      <c r="C61" s="1"/>
      <c r="D61" s="1"/>
      <c r="E61" s="1"/>
      <c r="F61" s="1"/>
      <c r="G61" s="1"/>
      <c r="H61" s="1"/>
      <c r="I61" s="1"/>
    </row>
    <row r="62" spans="2:10" x14ac:dyDescent="0.25">
      <c r="B62" s="1"/>
      <c r="C62" s="1"/>
      <c r="D62" s="1"/>
      <c r="E62" s="1"/>
      <c r="F62" s="1"/>
      <c r="G62" s="1"/>
      <c r="H62" s="1"/>
      <c r="I62" s="1"/>
    </row>
    <row r="63" spans="2:10" x14ac:dyDescent="0.25">
      <c r="B63" s="1"/>
      <c r="C63" s="1"/>
      <c r="D63" s="1"/>
      <c r="E63" s="1"/>
      <c r="F63" s="1"/>
      <c r="G63" s="1"/>
      <c r="H63" s="1"/>
      <c r="I63" s="1"/>
    </row>
    <row r="64" spans="2:10" x14ac:dyDescent="0.25">
      <c r="B64" s="1"/>
      <c r="C64" s="1"/>
      <c r="D64" s="1"/>
      <c r="E64" s="1"/>
      <c r="F64" s="1"/>
      <c r="G64" s="1"/>
      <c r="H64" s="1"/>
      <c r="I64" s="1"/>
    </row>
    <row r="65" spans="2:9" x14ac:dyDescent="0.25">
      <c r="B65" s="1"/>
      <c r="C65" s="1"/>
      <c r="D65" s="1"/>
      <c r="E65" s="1"/>
      <c r="F65" s="1"/>
      <c r="G65" s="1"/>
      <c r="H65" s="1"/>
      <c r="I65" s="1"/>
    </row>
    <row r="66" spans="2:9" x14ac:dyDescent="0.25">
      <c r="B66" s="1"/>
      <c r="C66" s="1"/>
      <c r="D66" s="1"/>
      <c r="E66" s="1"/>
      <c r="F66" s="1"/>
      <c r="G66" s="1"/>
      <c r="H66" s="1"/>
      <c r="I66" s="1"/>
    </row>
    <row r="67" spans="2:9" x14ac:dyDescent="0.25">
      <c r="B67" s="1"/>
      <c r="C67" s="1"/>
      <c r="D67" s="1"/>
      <c r="E67" s="1"/>
      <c r="F67" s="1"/>
      <c r="G67" s="1"/>
      <c r="H67" s="1"/>
      <c r="I67" s="1"/>
    </row>
    <row r="68" spans="2:9" x14ac:dyDescent="0.25">
      <c r="B68" s="1"/>
      <c r="C68" s="1"/>
      <c r="D68" s="1"/>
      <c r="E68" s="1"/>
      <c r="F68" s="1"/>
      <c r="G68" s="1"/>
      <c r="H68" s="1"/>
      <c r="I68" s="1"/>
    </row>
    <row r="69" spans="2:9" x14ac:dyDescent="0.25">
      <c r="B69" s="1"/>
      <c r="C69" s="1"/>
      <c r="D69" s="1"/>
      <c r="E69" s="1"/>
      <c r="F69" s="1"/>
      <c r="G69" s="1"/>
      <c r="H69" s="1"/>
      <c r="I69" s="1"/>
    </row>
    <row r="70" spans="2:9" x14ac:dyDescent="0.25">
      <c r="B70" s="1"/>
      <c r="C70" s="1"/>
      <c r="D70" s="1"/>
      <c r="E70" s="1"/>
      <c r="F70" s="1"/>
      <c r="G70" s="1"/>
      <c r="H70" s="1"/>
      <c r="I70" s="1"/>
    </row>
    <row r="71" spans="2:9" x14ac:dyDescent="0.25">
      <c r="B71" s="1"/>
      <c r="C71" s="1"/>
      <c r="D71" s="1"/>
      <c r="E71" s="1"/>
      <c r="F71" s="1"/>
      <c r="G71" s="1"/>
      <c r="H71" s="1"/>
      <c r="I71" s="1"/>
    </row>
    <row r="72" spans="2:9" x14ac:dyDescent="0.25">
      <c r="B72" s="1"/>
      <c r="C72" s="1"/>
      <c r="D72" s="1"/>
      <c r="E72" s="1"/>
      <c r="F72" s="1"/>
      <c r="G72" s="1"/>
      <c r="H72" s="1"/>
      <c r="I72" s="1"/>
    </row>
    <row r="73" spans="2:9" x14ac:dyDescent="0.25">
      <c r="B73" s="1"/>
      <c r="C73" s="1"/>
      <c r="D73" s="1"/>
      <c r="E73" s="1"/>
      <c r="F73" s="1"/>
      <c r="G73" s="1"/>
      <c r="H73" s="1"/>
      <c r="I73" s="1"/>
    </row>
    <row r="74" spans="2:9" x14ac:dyDescent="0.25">
      <c r="B74" s="1"/>
      <c r="C74" s="1"/>
      <c r="D74" s="1"/>
      <c r="E74" s="1"/>
      <c r="F74" s="1"/>
      <c r="G74" s="1"/>
      <c r="H74" s="1"/>
      <c r="I74" s="1"/>
    </row>
    <row r="75" spans="2:9" x14ac:dyDescent="0.25">
      <c r="B75" s="1"/>
      <c r="C75" s="1"/>
      <c r="D75" s="1"/>
      <c r="E75" s="1"/>
      <c r="F75" s="1"/>
      <c r="G75" s="1"/>
      <c r="H75" s="1"/>
      <c r="I75" s="1"/>
    </row>
    <row r="76" spans="2:9" x14ac:dyDescent="0.25">
      <c r="B76" s="1"/>
      <c r="C76" s="1"/>
      <c r="D76" s="1"/>
      <c r="E76" s="1"/>
      <c r="F76" s="1"/>
      <c r="G76" s="1"/>
      <c r="H76" s="1"/>
      <c r="I76" s="1"/>
    </row>
    <row r="77" spans="2:9" x14ac:dyDescent="0.25">
      <c r="B77" s="1"/>
      <c r="C77" s="1"/>
      <c r="D77" s="1"/>
      <c r="E77" s="1"/>
      <c r="F77" s="1"/>
      <c r="G77" s="1"/>
      <c r="H77" s="1"/>
      <c r="I77" s="1"/>
    </row>
    <row r="78" spans="2:9" x14ac:dyDescent="0.25">
      <c r="B78" s="1"/>
      <c r="C78" s="1"/>
      <c r="D78" s="1"/>
      <c r="E78" s="1"/>
      <c r="F78" s="1"/>
      <c r="G78" s="1"/>
      <c r="H78" s="1"/>
      <c r="I78" s="1"/>
    </row>
    <row r="79" spans="2:9" x14ac:dyDescent="0.25">
      <c r="B79" s="1"/>
      <c r="C79" s="1"/>
      <c r="D79" s="1"/>
      <c r="E79" s="1"/>
      <c r="F79" s="1"/>
      <c r="G79" s="1"/>
      <c r="H79" s="1"/>
      <c r="I79" s="1"/>
    </row>
    <row r="80" spans="2:9" x14ac:dyDescent="0.25">
      <c r="B80" s="1"/>
      <c r="C80" s="1"/>
      <c r="D80" s="1"/>
      <c r="E80" s="1"/>
      <c r="F80" s="1"/>
      <c r="G80" s="1"/>
      <c r="H80" s="1"/>
      <c r="I80" s="1"/>
    </row>
    <row r="81" spans="2:9" x14ac:dyDescent="0.25">
      <c r="B81" s="1"/>
      <c r="C81" s="1"/>
      <c r="D81" s="1"/>
      <c r="E81" s="1"/>
      <c r="F81" s="1"/>
      <c r="G81" s="1"/>
      <c r="H81" s="1"/>
      <c r="I81" s="1"/>
    </row>
    <row r="82" spans="2:9" x14ac:dyDescent="0.25">
      <c r="B82" s="1"/>
      <c r="C82" s="1"/>
      <c r="D82" s="1"/>
      <c r="E82" s="1"/>
      <c r="F82" s="1"/>
      <c r="G82" s="1"/>
      <c r="H82" s="1"/>
      <c r="I82" s="1"/>
    </row>
    <row r="83" spans="2:9" x14ac:dyDescent="0.25">
      <c r="B83" s="1"/>
      <c r="C83" s="1"/>
      <c r="D83" s="1"/>
      <c r="E83" s="1"/>
      <c r="F83" s="1"/>
      <c r="G83" s="1"/>
      <c r="H83" s="1"/>
      <c r="I83" s="1"/>
    </row>
    <row r="84" spans="2:9" x14ac:dyDescent="0.25">
      <c r="B84" s="1"/>
      <c r="C84" s="1"/>
      <c r="D84" s="1"/>
      <c r="E84" s="1"/>
      <c r="F84" s="1"/>
      <c r="G84" s="1"/>
      <c r="H84" s="1"/>
      <c r="I84" s="1"/>
    </row>
    <row r="85" spans="2:9" x14ac:dyDescent="0.25">
      <c r="B85" s="1"/>
      <c r="C85" s="1"/>
      <c r="D85" s="1"/>
      <c r="E85" s="1"/>
      <c r="F85" s="1"/>
      <c r="G85" s="1"/>
      <c r="H85" s="1"/>
      <c r="I85" s="1"/>
    </row>
    <row r="86" spans="2:9" x14ac:dyDescent="0.25">
      <c r="B86" s="50" t="s">
        <v>76</v>
      </c>
      <c r="C86" s="50"/>
      <c r="D86" s="215"/>
      <c r="E86" s="215"/>
      <c r="F86" s="215"/>
      <c r="G86" s="4" t="s">
        <v>75</v>
      </c>
      <c r="H86" s="211"/>
      <c r="I86" s="211"/>
    </row>
    <row r="87" spans="2:9" x14ac:dyDescent="0.25">
      <c r="B87" s="1"/>
      <c r="C87" s="1"/>
      <c r="D87" s="1"/>
      <c r="E87" s="1"/>
      <c r="F87" s="1"/>
      <c r="G87" s="1"/>
      <c r="H87" s="1"/>
      <c r="I87" s="1"/>
    </row>
    <row r="88" spans="2:9" x14ac:dyDescent="0.25">
      <c r="B88" s="1"/>
      <c r="C88" s="1"/>
      <c r="D88" s="1"/>
      <c r="E88" s="1"/>
      <c r="F88" s="1"/>
      <c r="G88" s="1"/>
      <c r="H88" s="1"/>
      <c r="I88" s="1"/>
    </row>
    <row r="89" spans="2:9" x14ac:dyDescent="0.25">
      <c r="B89" s="5" t="s">
        <v>77</v>
      </c>
      <c r="C89" s="5"/>
      <c r="D89" s="215"/>
      <c r="E89" s="215"/>
      <c r="F89" s="215"/>
      <c r="G89" s="73"/>
      <c r="H89" s="1"/>
      <c r="I89" s="1"/>
    </row>
    <row r="90" spans="2:9" x14ac:dyDescent="0.25">
      <c r="B90" s="1"/>
      <c r="C90" s="1"/>
      <c r="D90" s="1"/>
      <c r="E90" s="1"/>
      <c r="F90" s="1"/>
      <c r="G90" s="1"/>
      <c r="H90" s="1"/>
      <c r="I90" s="1"/>
    </row>
    <row r="91" spans="2:9" x14ac:dyDescent="0.25">
      <c r="B91" s="1"/>
      <c r="C91" s="1"/>
      <c r="D91" s="1"/>
      <c r="E91" s="1"/>
      <c r="F91" s="1"/>
      <c r="G91" s="1"/>
      <c r="H91" s="1"/>
      <c r="I91" s="1"/>
    </row>
    <row r="92" spans="2:9" x14ac:dyDescent="0.25">
      <c r="B92" s="1"/>
      <c r="C92" s="1"/>
      <c r="D92" s="1"/>
      <c r="E92" s="1"/>
      <c r="F92" s="1"/>
      <c r="G92" s="1"/>
      <c r="H92" s="1"/>
      <c r="I92" s="1"/>
    </row>
  </sheetData>
  <mergeCells count="25">
    <mergeCell ref="H86:I86"/>
    <mergeCell ref="D89:F89"/>
    <mergeCell ref="D86:F86"/>
    <mergeCell ref="G41:H41"/>
    <mergeCell ref="E32:F32"/>
    <mergeCell ref="G32:H32"/>
    <mergeCell ref="C45:D45"/>
    <mergeCell ref="C29:F29"/>
    <mergeCell ref="C37:E37"/>
    <mergeCell ref="C39:E39"/>
    <mergeCell ref="C41:E41"/>
    <mergeCell ref="C43:E43"/>
    <mergeCell ref="B30:I30"/>
    <mergeCell ref="H11:I11"/>
    <mergeCell ref="H13:I13"/>
    <mergeCell ref="H19:I19"/>
    <mergeCell ref="H21:I21"/>
    <mergeCell ref="C15:F15"/>
    <mergeCell ref="E21:F21"/>
    <mergeCell ref="E19:G19"/>
    <mergeCell ref="C11:E11"/>
    <mergeCell ref="C17:F17"/>
    <mergeCell ref="C13:E13"/>
    <mergeCell ref="C19:D19"/>
    <mergeCell ref="C21:D21"/>
  </mergeCells>
  <dataValidations count="5">
    <dataValidation type="whole" allowBlank="1" showInputMessage="1" showErrorMessage="1" errorTitle="Too Many Hours" error="There are not this many hours in a year. Please revise inputs." sqref="H25:I25" xr:uid="{00000000-0002-0000-0100-000000000000}">
      <formula1>0</formula1>
      <formula2>8760</formula2>
    </dataValidation>
    <dataValidation type="whole" allowBlank="1" showInputMessage="1" showErrorMessage="1" errorTitle="Too Many Hours" error="Invalid number of hours in a day" sqref="B25" xr:uid="{00000000-0002-0000-0100-000001000000}">
      <formula1>0</formula1>
      <formula2>24</formula2>
    </dataValidation>
    <dataValidation type="whole" allowBlank="1" showInputMessage="1" showErrorMessage="1" errorTitle="Too Many Days" error="Invalid number of days in a week" sqref="D25" xr:uid="{00000000-0002-0000-0100-000002000000}">
      <formula1>0</formula1>
      <formula2>7</formula2>
    </dataValidation>
    <dataValidation type="whole" allowBlank="1" showInputMessage="1" showErrorMessage="1" errorTitle="Too Many Weeks" error="Invalid number of weeks in a year." sqref="F25" xr:uid="{00000000-0002-0000-0100-000003000000}">
      <formula1>0</formula1>
      <formula2>52</formula2>
    </dataValidation>
    <dataValidation type="date" allowBlank="1" showInputMessage="1" showErrorMessage="1" errorTitle="Invalid Date" error="Date is outside of eligible rebate status." sqref="H11" xr:uid="{00000000-0002-0000-0100-000004000000}">
      <formula1>43101</formula1>
      <formula2>43830</formula2>
    </dataValidation>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Lists!$A$2:$A$17</xm:f>
          </x14:formula1>
          <xm:sqref>C29:F29</xm:sqref>
        </x14:dataValidation>
        <x14:dataValidation type="list" allowBlank="1" showInputMessage="1" showErrorMessage="1" xr:uid="{00000000-0002-0000-0100-000006000000}">
          <x14:formula1>
            <xm:f>Lists!$D$2:$D$7</xm:f>
          </x14:formula1>
          <xm:sqref>E32:F33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46"/>
  <sheetViews>
    <sheetView view="pageBreakPreview" zoomScaleNormal="100" zoomScaleSheetLayoutView="100" workbookViewId="0">
      <selection activeCell="D8" sqref="D8"/>
    </sheetView>
  </sheetViews>
  <sheetFormatPr defaultRowHeight="15" x14ac:dyDescent="0.25"/>
  <cols>
    <col min="1" max="1" width="61.42578125" customWidth="1"/>
    <col min="2" max="2" width="16.5703125" customWidth="1"/>
    <col min="3" max="4" width="8.5703125" customWidth="1"/>
    <col min="5" max="5" width="7.28515625" customWidth="1"/>
    <col min="6" max="6" width="4.7109375" customWidth="1"/>
    <col min="7" max="7" width="10.85546875" customWidth="1"/>
    <col min="11" max="11" width="17.42578125" customWidth="1"/>
  </cols>
  <sheetData>
    <row r="1" spans="2:11" x14ac:dyDescent="0.25">
      <c r="B1" s="1"/>
      <c r="C1" s="1"/>
      <c r="D1" s="1"/>
      <c r="E1" s="1"/>
      <c r="F1" s="1"/>
      <c r="G1" s="1"/>
      <c r="H1" s="1"/>
      <c r="I1" s="1"/>
      <c r="J1" s="1"/>
      <c r="K1" s="1"/>
    </row>
    <row r="2" spans="2:11" x14ac:dyDescent="0.25">
      <c r="B2" s="1"/>
      <c r="C2" s="1"/>
      <c r="D2" s="1"/>
      <c r="E2" s="1"/>
      <c r="F2" s="1"/>
      <c r="G2" s="1"/>
      <c r="H2" s="1"/>
      <c r="I2" s="1"/>
      <c r="J2" s="1"/>
      <c r="K2" s="1"/>
    </row>
    <row r="3" spans="2:11" x14ac:dyDescent="0.25">
      <c r="B3" s="1"/>
      <c r="C3" s="1"/>
      <c r="D3" s="1"/>
      <c r="E3" s="1"/>
      <c r="F3" s="1"/>
      <c r="G3" s="1"/>
      <c r="H3" s="1"/>
      <c r="I3" s="1"/>
      <c r="J3" s="1"/>
      <c r="K3" s="1"/>
    </row>
    <row r="4" spans="2:11" x14ac:dyDescent="0.25">
      <c r="B4" s="1"/>
      <c r="C4" s="1"/>
      <c r="D4" s="1"/>
      <c r="E4" s="1"/>
      <c r="F4" s="1"/>
      <c r="G4" s="1"/>
      <c r="H4" s="1"/>
      <c r="I4" s="1"/>
      <c r="J4" s="1"/>
      <c r="K4" s="1"/>
    </row>
    <row r="5" spans="2:11" x14ac:dyDescent="0.25">
      <c r="B5" s="1"/>
      <c r="C5" s="1"/>
      <c r="D5" s="1"/>
      <c r="E5" s="1"/>
      <c r="F5" s="1"/>
      <c r="G5" s="1"/>
      <c r="H5" s="1"/>
      <c r="I5" s="1"/>
      <c r="J5" s="1"/>
      <c r="K5" s="1"/>
    </row>
    <row r="6" spans="2:11" x14ac:dyDescent="0.25">
      <c r="B6" s="1"/>
      <c r="C6" s="1"/>
      <c r="D6" s="1"/>
      <c r="E6" s="1"/>
      <c r="F6" s="1"/>
      <c r="G6" s="1"/>
      <c r="H6" s="1"/>
      <c r="I6" s="1"/>
      <c r="J6" s="1"/>
      <c r="K6" s="1"/>
    </row>
    <row r="7" spans="2:11" x14ac:dyDescent="0.25">
      <c r="B7" s="1"/>
      <c r="C7" s="1"/>
      <c r="D7" s="1"/>
      <c r="E7" s="1"/>
      <c r="F7" s="1"/>
      <c r="G7" s="1"/>
      <c r="H7" s="1"/>
      <c r="I7" s="1"/>
      <c r="J7" s="1"/>
      <c r="K7" s="1"/>
    </row>
    <row r="8" spans="2:11" x14ac:dyDescent="0.25">
      <c r="B8" s="1"/>
      <c r="C8" s="1"/>
      <c r="D8" s="1"/>
      <c r="E8" s="1"/>
      <c r="F8" s="1"/>
      <c r="G8" s="1"/>
      <c r="H8" s="1"/>
      <c r="I8" s="1"/>
      <c r="J8" s="1"/>
      <c r="K8" s="1"/>
    </row>
    <row r="9" spans="2:11" x14ac:dyDescent="0.25">
      <c r="B9" s="1"/>
      <c r="C9" s="1"/>
      <c r="D9" s="1"/>
      <c r="E9" s="1"/>
      <c r="F9" s="1"/>
      <c r="G9" s="1"/>
      <c r="H9" s="1"/>
      <c r="I9" s="1"/>
      <c r="J9" s="1"/>
      <c r="K9" s="1"/>
    </row>
    <row r="10" spans="2:11" x14ac:dyDescent="0.25">
      <c r="B10" s="217" t="s">
        <v>384</v>
      </c>
      <c r="C10" s="217"/>
      <c r="D10" s="217"/>
      <c r="E10" s="217"/>
      <c r="F10" s="217"/>
      <c r="G10" s="217"/>
      <c r="H10" s="217"/>
      <c r="I10" s="217"/>
      <c r="J10" s="217"/>
      <c r="K10" s="217"/>
    </row>
    <row r="11" spans="2:11" x14ac:dyDescent="0.25">
      <c r="B11" s="1"/>
      <c r="C11" s="1"/>
      <c r="D11" s="1"/>
      <c r="E11" s="1"/>
      <c r="F11" s="1"/>
      <c r="G11" s="1"/>
      <c r="H11" s="1"/>
      <c r="I11" s="1"/>
      <c r="J11" s="1"/>
      <c r="K11" s="1"/>
    </row>
    <row r="12" spans="2:11" x14ac:dyDescent="0.25">
      <c r="B12" s="228" t="s">
        <v>402</v>
      </c>
      <c r="C12" s="228"/>
      <c r="D12" s="228"/>
      <c r="E12" s="228"/>
      <c r="F12" s="228"/>
      <c r="G12" s="228"/>
      <c r="H12" s="228"/>
      <c r="I12" s="228"/>
      <c r="J12" s="228"/>
      <c r="K12" s="228"/>
    </row>
    <row r="13" spans="2:11" x14ac:dyDescent="0.25">
      <c r="B13" s="228"/>
      <c r="C13" s="228"/>
      <c r="D13" s="228"/>
      <c r="E13" s="228"/>
      <c r="F13" s="228"/>
      <c r="G13" s="228"/>
      <c r="H13" s="228"/>
      <c r="I13" s="228"/>
      <c r="J13" s="228"/>
      <c r="K13" s="228"/>
    </row>
    <row r="14" spans="2:11" ht="15.75" thickBot="1" x14ac:dyDescent="0.3">
      <c r="B14" s="1"/>
      <c r="C14" s="1"/>
      <c r="D14" s="1"/>
      <c r="E14" s="1"/>
      <c r="F14" s="1"/>
      <c r="G14" s="1"/>
      <c r="H14" s="1"/>
      <c r="I14" s="1"/>
      <c r="J14" s="1"/>
      <c r="K14" s="1"/>
    </row>
    <row r="15" spans="2:11" x14ac:dyDescent="0.25">
      <c r="B15" s="59" t="s">
        <v>306</v>
      </c>
      <c r="C15" s="36"/>
      <c r="D15" s="36"/>
      <c r="E15" s="36"/>
      <c r="F15" s="36"/>
      <c r="G15" s="36"/>
      <c r="H15" s="36"/>
      <c r="I15" s="36"/>
      <c r="J15" s="36"/>
      <c r="K15" s="37"/>
    </row>
    <row r="16" spans="2:11" x14ac:dyDescent="0.25">
      <c r="B16" s="52"/>
      <c r="C16" s="3"/>
      <c r="D16" s="3"/>
      <c r="E16" s="3"/>
      <c r="F16" s="3"/>
      <c r="G16" s="3"/>
      <c r="H16" s="3"/>
      <c r="I16" s="3"/>
      <c r="J16" s="3"/>
      <c r="K16" s="51"/>
    </row>
    <row r="17" spans="2:11" x14ac:dyDescent="0.25">
      <c r="B17" s="52" t="s">
        <v>307</v>
      </c>
      <c r="C17" s="3"/>
      <c r="D17" s="3"/>
      <c r="E17" s="3"/>
      <c r="F17" s="25"/>
      <c r="G17" s="216"/>
      <c r="H17" s="216"/>
      <c r="I17" s="216"/>
      <c r="J17" s="3"/>
      <c r="K17" s="51"/>
    </row>
    <row r="18" spans="2:11" x14ac:dyDescent="0.25">
      <c r="B18" s="52"/>
      <c r="C18" s="3"/>
      <c r="D18" s="3"/>
      <c r="E18" s="3"/>
      <c r="F18" s="3"/>
      <c r="G18" s="3"/>
      <c r="H18" s="3"/>
      <c r="I18" s="3"/>
      <c r="J18" s="3"/>
      <c r="K18" s="51"/>
    </row>
    <row r="19" spans="2:11" x14ac:dyDescent="0.25">
      <c r="B19" s="52"/>
      <c r="C19" s="3"/>
      <c r="D19" s="3"/>
      <c r="E19" s="3"/>
      <c r="F19" s="3"/>
      <c r="G19" s="3"/>
      <c r="H19" s="3"/>
      <c r="I19" s="3"/>
      <c r="J19" s="3"/>
      <c r="K19" s="51"/>
    </row>
    <row r="20" spans="2:11" x14ac:dyDescent="0.25">
      <c r="B20" s="52" t="s">
        <v>308</v>
      </c>
      <c r="C20" s="3"/>
      <c r="D20" s="3"/>
      <c r="E20" s="227"/>
      <c r="F20" s="227"/>
      <c r="G20" s="227"/>
      <c r="H20" s="25"/>
      <c r="I20" s="6"/>
      <c r="J20" s="3"/>
      <c r="K20" s="51"/>
    </row>
    <row r="21" spans="2:11" x14ac:dyDescent="0.25">
      <c r="B21" s="52"/>
      <c r="C21" s="3"/>
      <c r="D21" s="3"/>
      <c r="E21" s="3"/>
      <c r="F21" s="3"/>
      <c r="G21" s="6"/>
      <c r="H21" s="6"/>
      <c r="I21" s="6"/>
      <c r="J21" s="3"/>
      <c r="K21" s="51"/>
    </row>
    <row r="22" spans="2:11" x14ac:dyDescent="0.25">
      <c r="B22" s="52"/>
      <c r="C22" s="3"/>
      <c r="D22" s="3"/>
      <c r="E22" s="3"/>
      <c r="F22" s="3"/>
      <c r="G22" s="3"/>
      <c r="H22" s="3"/>
      <c r="I22" s="3"/>
      <c r="J22" s="3"/>
      <c r="K22" s="51"/>
    </row>
    <row r="23" spans="2:11" x14ac:dyDescent="0.25">
      <c r="B23" s="53" t="s">
        <v>312</v>
      </c>
      <c r="C23" s="3"/>
      <c r="D23" s="3"/>
      <c r="E23" s="3"/>
      <c r="F23" s="3"/>
      <c r="G23" s="3"/>
      <c r="H23" s="3"/>
      <c r="I23" s="3"/>
      <c r="J23" s="3"/>
      <c r="K23" s="51"/>
    </row>
    <row r="24" spans="2:11" x14ac:dyDescent="0.25">
      <c r="B24" s="53"/>
      <c r="C24" s="3"/>
      <c r="D24" s="3"/>
      <c r="E24" s="3"/>
      <c r="F24" s="3"/>
      <c r="G24" s="3"/>
      <c r="H24" s="3"/>
      <c r="I24" s="3"/>
      <c r="J24" s="3"/>
      <c r="K24" s="51"/>
    </row>
    <row r="25" spans="2:11" x14ac:dyDescent="0.25">
      <c r="B25" s="52" t="s">
        <v>309</v>
      </c>
      <c r="C25" s="3"/>
      <c r="D25" s="3"/>
      <c r="E25" s="3"/>
      <c r="F25" s="224"/>
      <c r="G25" s="224"/>
      <c r="H25" s="224"/>
      <c r="I25" s="50"/>
      <c r="J25" s="3"/>
      <c r="K25" s="51"/>
    </row>
    <row r="26" spans="2:11" x14ac:dyDescent="0.25">
      <c r="B26" s="52"/>
      <c r="C26" s="3"/>
      <c r="D26" s="3"/>
      <c r="E26" s="3"/>
      <c r="F26" s="3"/>
      <c r="G26" s="3"/>
      <c r="H26" s="3"/>
      <c r="I26" s="3"/>
      <c r="J26" s="3"/>
      <c r="K26" s="51"/>
    </row>
    <row r="27" spans="2:11" x14ac:dyDescent="0.25">
      <c r="B27" s="52"/>
      <c r="C27" s="3"/>
      <c r="D27" s="3"/>
      <c r="E27" s="3"/>
      <c r="F27" s="3"/>
      <c r="G27" s="3"/>
      <c r="H27" s="3"/>
      <c r="I27" s="3"/>
      <c r="J27" s="3"/>
      <c r="K27" s="51"/>
    </row>
    <row r="28" spans="2:11" x14ac:dyDescent="0.25">
      <c r="B28" s="52" t="s">
        <v>310</v>
      </c>
      <c r="C28" s="3"/>
      <c r="D28" s="229"/>
      <c r="E28" s="229"/>
      <c r="F28" s="229"/>
      <c r="G28" s="3"/>
      <c r="H28" s="3"/>
      <c r="I28" s="58" t="s">
        <v>311</v>
      </c>
      <c r="J28" s="225"/>
      <c r="K28" s="226"/>
    </row>
    <row r="29" spans="2:11" ht="15.75" thickBot="1" x14ac:dyDescent="0.3">
      <c r="B29" s="38"/>
      <c r="C29" s="39"/>
      <c r="D29" s="39"/>
      <c r="E29" s="39"/>
      <c r="F29" s="39"/>
      <c r="G29" s="39"/>
      <c r="H29" s="39"/>
      <c r="I29" s="39"/>
      <c r="J29" s="39"/>
      <c r="K29" s="40"/>
    </row>
    <row r="30" spans="2:11" x14ac:dyDescent="0.25">
      <c r="B30" s="3"/>
      <c r="C30" s="3"/>
      <c r="D30" s="3"/>
      <c r="E30" s="3"/>
      <c r="F30" s="3"/>
      <c r="G30" s="3"/>
      <c r="H30" s="3"/>
      <c r="I30" s="3"/>
      <c r="J30" s="3"/>
      <c r="K30" s="3"/>
    </row>
    <row r="31" spans="2:11" x14ac:dyDescent="0.25">
      <c r="B31" s="3"/>
      <c r="C31" s="3"/>
      <c r="D31" s="3"/>
      <c r="E31" s="3"/>
      <c r="F31" s="3"/>
      <c r="G31" s="3"/>
      <c r="H31" s="3"/>
      <c r="I31" s="3"/>
      <c r="J31" s="3"/>
      <c r="K31" s="3"/>
    </row>
    <row r="32" spans="2:11" ht="15.75" thickBot="1" x14ac:dyDescent="0.3">
      <c r="B32" s="3"/>
      <c r="C32" s="3"/>
      <c r="D32" s="3"/>
      <c r="E32" s="3"/>
      <c r="F32" s="3"/>
      <c r="G32" s="3"/>
      <c r="H32" s="3"/>
      <c r="I32" s="3"/>
      <c r="J32" s="3"/>
      <c r="K32" s="3"/>
    </row>
    <row r="33" spans="2:11" x14ac:dyDescent="0.25">
      <c r="B33" s="218" t="s">
        <v>316</v>
      </c>
      <c r="C33" s="219"/>
      <c r="D33" s="219"/>
      <c r="E33" s="219"/>
      <c r="F33" s="219"/>
      <c r="G33" s="219"/>
      <c r="H33" s="219"/>
      <c r="I33" s="219"/>
      <c r="J33" s="219"/>
      <c r="K33" s="220"/>
    </row>
    <row r="34" spans="2:11" x14ac:dyDescent="0.25">
      <c r="B34" s="221"/>
      <c r="C34" s="222"/>
      <c r="D34" s="222"/>
      <c r="E34" s="222"/>
      <c r="F34" s="222"/>
      <c r="G34" s="222"/>
      <c r="H34" s="222"/>
      <c r="I34" s="222"/>
      <c r="J34" s="222"/>
      <c r="K34" s="223"/>
    </row>
    <row r="35" spans="2:11" x14ac:dyDescent="0.25">
      <c r="B35" s="52"/>
      <c r="C35" s="3"/>
      <c r="D35" s="3"/>
      <c r="E35" s="3"/>
      <c r="F35" s="3"/>
      <c r="G35" s="3"/>
      <c r="H35" s="3"/>
      <c r="I35" s="3"/>
      <c r="J35" s="3"/>
      <c r="K35" s="51"/>
    </row>
    <row r="36" spans="2:11" x14ac:dyDescent="0.25">
      <c r="B36" s="53" t="s">
        <v>313</v>
      </c>
      <c r="C36" s="3"/>
      <c r="D36" s="3"/>
      <c r="E36" s="3"/>
      <c r="F36" s="3"/>
      <c r="G36" s="3"/>
      <c r="H36" s="3"/>
      <c r="I36" s="3"/>
      <c r="J36" s="3"/>
      <c r="K36" s="51"/>
    </row>
    <row r="37" spans="2:11" x14ac:dyDescent="0.25">
      <c r="B37" s="52"/>
      <c r="C37" s="3"/>
      <c r="D37" s="3"/>
      <c r="E37" s="3"/>
      <c r="F37" s="3"/>
      <c r="G37" s="3"/>
      <c r="H37" s="3"/>
      <c r="I37" s="3"/>
      <c r="J37" s="3"/>
      <c r="K37" s="51"/>
    </row>
    <row r="38" spans="2:11" ht="11.25" customHeight="1" x14ac:dyDescent="0.25">
      <c r="B38" s="52"/>
      <c r="C38" s="3"/>
      <c r="D38" s="3"/>
      <c r="E38" s="3"/>
      <c r="F38" s="3"/>
      <c r="G38" s="3"/>
      <c r="H38" s="3"/>
      <c r="I38" s="3"/>
      <c r="J38" s="3"/>
      <c r="K38" s="51"/>
    </row>
    <row r="39" spans="2:11" ht="15" customHeight="1" x14ac:dyDescent="0.25">
      <c r="B39" s="54" t="s">
        <v>314</v>
      </c>
      <c r="C39" s="214"/>
      <c r="D39" s="214"/>
      <c r="E39" s="3"/>
      <c r="F39" s="3" t="s">
        <v>315</v>
      </c>
      <c r="G39" s="214"/>
      <c r="H39" s="214"/>
      <c r="I39" s="214"/>
      <c r="J39" s="35" t="s">
        <v>75</v>
      </c>
      <c r="K39" s="105"/>
    </row>
    <row r="40" spans="2:11" ht="15" customHeight="1" thickBot="1" x14ac:dyDescent="0.3">
      <c r="B40" s="38"/>
      <c r="C40" s="39"/>
      <c r="D40" s="39"/>
      <c r="E40" s="39"/>
      <c r="F40" s="39"/>
      <c r="G40" s="39"/>
      <c r="H40" s="39"/>
      <c r="I40" s="39"/>
      <c r="J40" s="39"/>
      <c r="K40" s="40"/>
    </row>
    <row r="41" spans="2:11" x14ac:dyDescent="0.25">
      <c r="B41" s="1"/>
      <c r="C41" s="1"/>
      <c r="D41" s="1"/>
      <c r="E41" s="1"/>
      <c r="F41" s="1"/>
      <c r="G41" s="1"/>
      <c r="H41" s="1"/>
      <c r="I41" s="1"/>
      <c r="J41" s="1"/>
      <c r="K41" s="1"/>
    </row>
    <row r="42" spans="2:11" x14ac:dyDescent="0.25">
      <c r="B42" s="1"/>
      <c r="C42" s="1"/>
      <c r="D42" s="1"/>
      <c r="E42" s="1"/>
      <c r="F42" s="1"/>
      <c r="G42" s="1"/>
      <c r="H42" s="1"/>
      <c r="I42" s="1"/>
      <c r="J42" s="1"/>
      <c r="K42" s="1"/>
    </row>
    <row r="43" spans="2:11" x14ac:dyDescent="0.25">
      <c r="B43" s="1"/>
      <c r="C43" s="1"/>
      <c r="D43" s="1"/>
      <c r="E43" s="1"/>
      <c r="F43" s="1"/>
      <c r="G43" s="1"/>
      <c r="H43" s="1"/>
      <c r="I43" s="1"/>
      <c r="J43" s="1"/>
      <c r="K43" s="1"/>
    </row>
    <row r="44" spans="2:11" x14ac:dyDescent="0.25">
      <c r="B44" s="1"/>
      <c r="C44" s="1"/>
      <c r="D44" s="1"/>
      <c r="E44" s="1"/>
      <c r="F44" s="1"/>
      <c r="G44" s="1"/>
      <c r="H44" s="1"/>
      <c r="I44" s="1"/>
      <c r="J44" s="1"/>
      <c r="K44" s="1"/>
    </row>
    <row r="45" spans="2:11" x14ac:dyDescent="0.25">
      <c r="B45" s="1"/>
      <c r="C45" s="1"/>
      <c r="D45" s="1"/>
      <c r="E45" s="1"/>
      <c r="F45" s="1"/>
      <c r="G45" s="1"/>
      <c r="H45" s="1"/>
      <c r="I45" s="1"/>
      <c r="J45" s="1"/>
      <c r="K45" s="1"/>
    </row>
    <row r="46" spans="2:11" x14ac:dyDescent="0.25">
      <c r="B46" s="1"/>
      <c r="C46" s="1"/>
      <c r="D46" s="1"/>
      <c r="E46" s="1"/>
      <c r="F46" s="1"/>
      <c r="G46" s="1"/>
      <c r="H46" s="1"/>
      <c r="I46" s="1"/>
      <c r="J46" s="1"/>
      <c r="K46" s="1"/>
    </row>
  </sheetData>
  <mergeCells count="10">
    <mergeCell ref="C39:D39"/>
    <mergeCell ref="G39:I39"/>
    <mergeCell ref="G17:I17"/>
    <mergeCell ref="B10:K10"/>
    <mergeCell ref="B33:K34"/>
    <mergeCell ref="F25:H25"/>
    <mergeCell ref="J28:K28"/>
    <mergeCell ref="E20:G20"/>
    <mergeCell ref="B12:K13"/>
    <mergeCell ref="D28:F28"/>
  </mergeCells>
  <hyperlinks>
    <hyperlink ref="B10" location="'Terms and Conditions'!A123" display="Look at Terms &amp; Conditions for details." xr:uid="{00000000-0004-0000-0200-000000000000}"/>
    <hyperlink ref="B10:K10" location="'Terms and Conditions'!A114" display="Look at Terms &amp; Conditions for details on qualifying projects." xr:uid="{00000000-0004-0000-0200-000001000000}"/>
  </hyperlinks>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51"/>
  <sheetViews>
    <sheetView view="pageBreakPreview" zoomScaleNormal="100" zoomScaleSheetLayoutView="100" workbookViewId="0">
      <selection activeCell="F6" sqref="F6"/>
    </sheetView>
  </sheetViews>
  <sheetFormatPr defaultRowHeight="15" x14ac:dyDescent="0.25"/>
  <cols>
    <col min="1" max="1" width="54.85546875" customWidth="1"/>
    <col min="9" max="9" width="7.5703125" customWidth="1"/>
    <col min="12" max="12" width="8.7109375" customWidth="1"/>
  </cols>
  <sheetData>
    <row r="1" spans="2:12" x14ac:dyDescent="0.25">
      <c r="B1" s="1"/>
      <c r="C1" s="1"/>
      <c r="D1" s="1"/>
      <c r="E1" s="1"/>
      <c r="F1" s="1"/>
      <c r="G1" s="1"/>
      <c r="H1" s="1"/>
      <c r="I1" s="1"/>
      <c r="J1" s="1"/>
      <c r="K1" s="1"/>
      <c r="L1" s="1"/>
    </row>
    <row r="2" spans="2:12" x14ac:dyDescent="0.25">
      <c r="B2" s="1"/>
      <c r="C2" s="1"/>
      <c r="D2" s="1"/>
      <c r="E2" s="1"/>
      <c r="F2" s="1"/>
      <c r="G2" s="1"/>
      <c r="H2" s="1"/>
      <c r="I2" s="1"/>
      <c r="J2" s="1"/>
      <c r="K2" s="1"/>
      <c r="L2" s="1"/>
    </row>
    <row r="3" spans="2:12" x14ac:dyDescent="0.25">
      <c r="B3" s="1"/>
      <c r="C3" s="1"/>
      <c r="D3" s="1"/>
      <c r="E3" s="1"/>
      <c r="F3" s="1"/>
      <c r="G3" s="1"/>
      <c r="H3" s="1"/>
      <c r="I3" s="1"/>
      <c r="J3" s="1"/>
      <c r="K3" s="1"/>
      <c r="L3" s="1"/>
    </row>
    <row r="4" spans="2:12" x14ac:dyDescent="0.25">
      <c r="B4" s="1"/>
      <c r="C4" s="1"/>
      <c r="D4" s="1"/>
      <c r="E4" s="1"/>
      <c r="F4" s="1"/>
      <c r="G4" s="1"/>
      <c r="H4" s="1"/>
      <c r="I4" s="1"/>
      <c r="J4" s="1"/>
      <c r="K4" s="1"/>
      <c r="L4" s="1"/>
    </row>
    <row r="5" spans="2:12" x14ac:dyDescent="0.25">
      <c r="B5" s="1"/>
      <c r="C5" s="1"/>
      <c r="D5" s="1"/>
      <c r="E5" s="1"/>
      <c r="F5" s="1"/>
      <c r="G5" s="1"/>
      <c r="H5" s="1"/>
      <c r="I5" s="1"/>
      <c r="J5" s="1"/>
      <c r="K5" s="1"/>
      <c r="L5" s="1"/>
    </row>
    <row r="6" spans="2:12" x14ac:dyDescent="0.25">
      <c r="B6" s="1"/>
      <c r="C6" s="1"/>
      <c r="D6" s="1"/>
      <c r="E6" s="1"/>
      <c r="F6" s="1"/>
      <c r="G6" s="1"/>
      <c r="H6" s="1"/>
      <c r="I6" s="1"/>
      <c r="J6" s="1"/>
      <c r="K6" s="1"/>
      <c r="L6" s="1"/>
    </row>
    <row r="7" spans="2:12" x14ac:dyDescent="0.25">
      <c r="B7" s="1"/>
      <c r="C7" s="1"/>
      <c r="D7" s="1"/>
      <c r="E7" s="1"/>
      <c r="F7" s="1"/>
      <c r="G7" s="1"/>
      <c r="H7" s="1"/>
      <c r="I7" s="1"/>
      <c r="J7" s="1"/>
      <c r="K7" s="1"/>
      <c r="L7" s="1"/>
    </row>
    <row r="8" spans="2:12" x14ac:dyDescent="0.25">
      <c r="B8" s="217" t="s">
        <v>383</v>
      </c>
      <c r="C8" s="217"/>
      <c r="D8" s="217"/>
      <c r="E8" s="217"/>
      <c r="F8" s="217"/>
      <c r="G8" s="217"/>
      <c r="H8" s="217"/>
      <c r="I8" s="217"/>
      <c r="J8" s="217"/>
      <c r="K8" s="217"/>
      <c r="L8" s="217"/>
    </row>
    <row r="9" spans="2:12" x14ac:dyDescent="0.25">
      <c r="B9" s="1"/>
      <c r="C9" s="1"/>
      <c r="D9" s="1"/>
      <c r="E9" s="1"/>
      <c r="F9" s="1"/>
      <c r="G9" s="1"/>
      <c r="H9" s="1"/>
      <c r="I9" s="1"/>
      <c r="J9" s="1"/>
      <c r="K9" s="1"/>
      <c r="L9" s="1"/>
    </row>
    <row r="10" spans="2:12" x14ac:dyDescent="0.25">
      <c r="B10" s="1"/>
      <c r="C10" s="1"/>
      <c r="D10" s="1"/>
      <c r="E10" s="1"/>
      <c r="F10" s="1"/>
      <c r="G10" s="1"/>
      <c r="H10" s="1"/>
      <c r="I10" s="1"/>
      <c r="J10" s="1"/>
      <c r="K10" s="1"/>
      <c r="L10" s="1"/>
    </row>
    <row r="11" spans="2:12" x14ac:dyDescent="0.25">
      <c r="B11" s="1"/>
      <c r="C11" s="1"/>
      <c r="D11" s="1"/>
      <c r="E11" s="1"/>
      <c r="F11" s="1"/>
      <c r="G11" s="1"/>
      <c r="H11" s="1"/>
      <c r="I11" s="1"/>
      <c r="J11" s="1"/>
      <c r="K11" s="1"/>
      <c r="L11" s="1"/>
    </row>
    <row r="12" spans="2:12" x14ac:dyDescent="0.25">
      <c r="B12" s="1"/>
      <c r="C12" s="1"/>
      <c r="D12" s="1"/>
      <c r="E12" s="1"/>
      <c r="F12" s="1"/>
      <c r="G12" s="1"/>
      <c r="H12" s="1"/>
      <c r="I12" s="1"/>
      <c r="J12" s="1"/>
      <c r="K12" s="1"/>
      <c r="L12" s="1"/>
    </row>
    <row r="13" spans="2:12" x14ac:dyDescent="0.25">
      <c r="B13" s="1"/>
      <c r="C13" s="1"/>
      <c r="D13" s="1"/>
      <c r="E13" s="1"/>
      <c r="F13" s="1"/>
      <c r="G13" s="1"/>
      <c r="H13" s="1"/>
      <c r="I13" s="1"/>
      <c r="J13" s="1"/>
      <c r="K13" s="1"/>
      <c r="L13" s="1"/>
    </row>
    <row r="14" spans="2:12" x14ac:dyDescent="0.25">
      <c r="B14" s="1"/>
      <c r="C14" s="1"/>
      <c r="D14" s="1"/>
      <c r="E14" s="1"/>
      <c r="F14" s="1"/>
      <c r="G14" s="1"/>
      <c r="H14" s="1"/>
      <c r="I14" s="1"/>
      <c r="J14" s="1"/>
      <c r="K14" s="1"/>
      <c r="L14" s="1"/>
    </row>
    <row r="15" spans="2:12" x14ac:dyDescent="0.25">
      <c r="B15" s="1"/>
      <c r="C15" s="1"/>
      <c r="D15" s="1"/>
      <c r="E15" s="1"/>
      <c r="F15" s="1"/>
      <c r="G15" s="1"/>
      <c r="H15" s="1"/>
      <c r="I15" s="1"/>
      <c r="J15" s="1"/>
      <c r="K15" s="1"/>
      <c r="L15" s="1"/>
    </row>
    <row r="16" spans="2:12" x14ac:dyDescent="0.25">
      <c r="B16" s="1"/>
      <c r="C16" s="1"/>
      <c r="D16" s="1"/>
      <c r="E16" s="1"/>
      <c r="F16" s="1"/>
      <c r="G16" s="1"/>
      <c r="H16" s="1"/>
      <c r="I16" s="1"/>
      <c r="J16" s="1"/>
      <c r="K16" s="1"/>
      <c r="L16" s="1"/>
    </row>
    <row r="17" spans="2:12" x14ac:dyDescent="0.25">
      <c r="B17" s="1"/>
      <c r="C17" s="1"/>
      <c r="D17" s="1"/>
      <c r="E17" s="1"/>
      <c r="F17" s="1"/>
      <c r="G17" s="1"/>
      <c r="H17" s="1"/>
      <c r="I17" s="1"/>
      <c r="J17" s="1"/>
      <c r="K17" s="1"/>
      <c r="L17" s="1"/>
    </row>
    <row r="18" spans="2:12" x14ac:dyDescent="0.25">
      <c r="B18" s="1"/>
      <c r="C18" s="1"/>
      <c r="D18" s="1"/>
      <c r="E18" s="1"/>
      <c r="F18" s="1"/>
      <c r="G18" s="1"/>
      <c r="H18" s="1"/>
      <c r="I18" s="1"/>
      <c r="J18" s="1"/>
      <c r="K18" s="1"/>
      <c r="L18" s="1"/>
    </row>
    <row r="19" spans="2:12" x14ac:dyDescent="0.25">
      <c r="B19" s="230" t="s">
        <v>317</v>
      </c>
      <c r="C19" s="230"/>
      <c r="D19" s="230"/>
      <c r="E19" s="230"/>
      <c r="F19" s="230"/>
      <c r="G19" s="230"/>
      <c r="H19" s="230"/>
      <c r="I19" s="230"/>
      <c r="J19" s="230"/>
      <c r="K19" s="230"/>
      <c r="L19" s="230"/>
    </row>
    <row r="20" spans="2:12" ht="10.5" customHeight="1" x14ac:dyDescent="0.25">
      <c r="B20" s="1"/>
      <c r="C20" s="1"/>
      <c r="D20" s="1"/>
      <c r="E20" s="1"/>
      <c r="F20" s="1"/>
      <c r="G20" s="1"/>
      <c r="H20" s="1"/>
      <c r="I20" s="1"/>
      <c r="J20" s="1"/>
      <c r="K20" s="1"/>
      <c r="L20" s="1"/>
    </row>
    <row r="21" spans="2:12" ht="10.5" customHeight="1" x14ac:dyDescent="0.25">
      <c r="B21" s="235"/>
      <c r="C21" s="235"/>
      <c r="D21" s="235"/>
      <c r="E21" s="235"/>
      <c r="F21" s="235"/>
      <c r="G21" s="235"/>
      <c r="H21" s="235"/>
      <c r="I21" s="235"/>
      <c r="J21" s="235"/>
      <c r="K21" s="235"/>
      <c r="L21" s="235"/>
    </row>
    <row r="22" spans="2:12" ht="10.5" customHeight="1" x14ac:dyDescent="0.25">
      <c r="B22" s="235"/>
      <c r="C22" s="235"/>
      <c r="D22" s="235"/>
      <c r="E22" s="235"/>
      <c r="F22" s="235"/>
      <c r="G22" s="235"/>
      <c r="H22" s="235"/>
      <c r="I22" s="235"/>
      <c r="J22" s="235"/>
      <c r="K22" s="235"/>
      <c r="L22" s="235"/>
    </row>
    <row r="23" spans="2:12" ht="10.5" customHeight="1" x14ac:dyDescent="0.25">
      <c r="B23" s="235"/>
      <c r="C23" s="235"/>
      <c r="D23" s="235"/>
      <c r="E23" s="235"/>
      <c r="F23" s="235"/>
      <c r="G23" s="235"/>
      <c r="H23" s="235"/>
      <c r="I23" s="235"/>
      <c r="J23" s="235"/>
      <c r="K23" s="235"/>
      <c r="L23" s="235"/>
    </row>
    <row r="24" spans="2:12" ht="10.5" customHeight="1" x14ac:dyDescent="0.25">
      <c r="B24" s="235"/>
      <c r="C24" s="235"/>
      <c r="D24" s="235"/>
      <c r="E24" s="235"/>
      <c r="F24" s="235"/>
      <c r="G24" s="235"/>
      <c r="H24" s="235"/>
      <c r="I24" s="235"/>
      <c r="J24" s="235"/>
      <c r="K24" s="235"/>
      <c r="L24" s="235"/>
    </row>
    <row r="25" spans="2:12" ht="10.5" customHeight="1" x14ac:dyDescent="0.25">
      <c r="B25" s="235"/>
      <c r="C25" s="235"/>
      <c r="D25" s="235"/>
      <c r="E25" s="235"/>
      <c r="F25" s="235"/>
      <c r="G25" s="235"/>
      <c r="H25" s="235"/>
      <c r="I25" s="235"/>
      <c r="J25" s="235"/>
      <c r="K25" s="235"/>
      <c r="L25" s="235"/>
    </row>
    <row r="26" spans="2:12" ht="10.5" customHeight="1" x14ac:dyDescent="0.25">
      <c r="B26" s="235"/>
      <c r="C26" s="235"/>
      <c r="D26" s="235"/>
      <c r="E26" s="235"/>
      <c r="F26" s="235"/>
      <c r="G26" s="235"/>
      <c r="H26" s="235"/>
      <c r="I26" s="235"/>
      <c r="J26" s="235"/>
      <c r="K26" s="235"/>
      <c r="L26" s="235"/>
    </row>
    <row r="27" spans="2:12" ht="10.5" customHeight="1" x14ac:dyDescent="0.25">
      <c r="B27" s="235"/>
      <c r="C27" s="235"/>
      <c r="D27" s="235"/>
      <c r="E27" s="235"/>
      <c r="F27" s="235"/>
      <c r="G27" s="235"/>
      <c r="H27" s="235"/>
      <c r="I27" s="235"/>
      <c r="J27" s="235"/>
      <c r="K27" s="235"/>
      <c r="L27" s="235"/>
    </row>
    <row r="28" spans="2:12" x14ac:dyDescent="0.25">
      <c r="B28" s="1"/>
      <c r="C28" s="1"/>
      <c r="D28" s="1"/>
      <c r="E28" s="1"/>
      <c r="F28" s="1"/>
      <c r="G28" s="1"/>
      <c r="H28" s="1"/>
      <c r="I28" s="1"/>
      <c r="J28" s="1"/>
      <c r="K28" s="1"/>
      <c r="L28" s="1"/>
    </row>
    <row r="29" spans="2:12" x14ac:dyDescent="0.25">
      <c r="B29" s="230" t="s">
        <v>318</v>
      </c>
      <c r="C29" s="230"/>
      <c r="D29" s="230"/>
      <c r="E29" s="230"/>
      <c r="F29" s="230"/>
      <c r="G29" s="230"/>
      <c r="H29" s="230"/>
      <c r="I29" s="230"/>
      <c r="J29" s="230"/>
      <c r="K29" s="230"/>
      <c r="L29" s="230"/>
    </row>
    <row r="30" spans="2:12" ht="10.5" customHeight="1" x14ac:dyDescent="0.25">
      <c r="B30" s="1"/>
      <c r="C30" s="1"/>
      <c r="D30" s="1"/>
      <c r="E30" s="1"/>
      <c r="F30" s="1"/>
      <c r="G30" s="1"/>
      <c r="H30" s="1"/>
      <c r="I30" s="1"/>
      <c r="J30" s="1"/>
      <c r="K30" s="1"/>
      <c r="L30" s="1"/>
    </row>
    <row r="31" spans="2:12" ht="10.5" customHeight="1" x14ac:dyDescent="0.25">
      <c r="B31" s="235"/>
      <c r="C31" s="235"/>
      <c r="D31" s="235"/>
      <c r="E31" s="235"/>
      <c r="F31" s="235"/>
      <c r="G31" s="235"/>
      <c r="H31" s="235"/>
      <c r="I31" s="235"/>
      <c r="J31" s="235"/>
      <c r="K31" s="235"/>
      <c r="L31" s="235"/>
    </row>
    <row r="32" spans="2:12" ht="10.5" customHeight="1" x14ac:dyDescent="0.25">
      <c r="B32" s="235"/>
      <c r="C32" s="235"/>
      <c r="D32" s="235"/>
      <c r="E32" s="235"/>
      <c r="F32" s="235"/>
      <c r="G32" s="235"/>
      <c r="H32" s="235"/>
      <c r="I32" s="235"/>
      <c r="J32" s="235"/>
      <c r="K32" s="235"/>
      <c r="L32" s="235"/>
    </row>
    <row r="33" spans="2:12" ht="10.5" customHeight="1" x14ac:dyDescent="0.25">
      <c r="B33" s="235"/>
      <c r="C33" s="235"/>
      <c r="D33" s="235"/>
      <c r="E33" s="235"/>
      <c r="F33" s="235"/>
      <c r="G33" s="235"/>
      <c r="H33" s="235"/>
      <c r="I33" s="235"/>
      <c r="J33" s="235"/>
      <c r="K33" s="235"/>
      <c r="L33" s="235"/>
    </row>
    <row r="34" spans="2:12" ht="10.5" customHeight="1" x14ac:dyDescent="0.25">
      <c r="B34" s="235"/>
      <c r="C34" s="235"/>
      <c r="D34" s="235"/>
      <c r="E34" s="235"/>
      <c r="F34" s="235"/>
      <c r="G34" s="235"/>
      <c r="H34" s="235"/>
      <c r="I34" s="235"/>
      <c r="J34" s="235"/>
      <c r="K34" s="235"/>
      <c r="L34" s="235"/>
    </row>
    <row r="35" spans="2:12" ht="10.5" customHeight="1" x14ac:dyDescent="0.25">
      <c r="B35" s="235"/>
      <c r="C35" s="235"/>
      <c r="D35" s="235"/>
      <c r="E35" s="235"/>
      <c r="F35" s="235"/>
      <c r="G35" s="235"/>
      <c r="H35" s="235"/>
      <c r="I35" s="235"/>
      <c r="J35" s="235"/>
      <c r="K35" s="235"/>
      <c r="L35" s="235"/>
    </row>
    <row r="36" spans="2:12" ht="10.5" customHeight="1" x14ac:dyDescent="0.25">
      <c r="B36" s="235"/>
      <c r="C36" s="235"/>
      <c r="D36" s="235"/>
      <c r="E36" s="235"/>
      <c r="F36" s="235"/>
      <c r="G36" s="235"/>
      <c r="H36" s="235"/>
      <c r="I36" s="235"/>
      <c r="J36" s="235"/>
      <c r="K36" s="235"/>
      <c r="L36" s="235"/>
    </row>
    <row r="37" spans="2:12" ht="10.5" customHeight="1" x14ac:dyDescent="0.25">
      <c r="B37" s="235"/>
      <c r="C37" s="235"/>
      <c r="D37" s="235"/>
      <c r="E37" s="235"/>
      <c r="F37" s="235"/>
      <c r="G37" s="235"/>
      <c r="H37" s="235"/>
      <c r="I37" s="235"/>
      <c r="J37" s="235"/>
      <c r="K37" s="235"/>
      <c r="L37" s="235"/>
    </row>
    <row r="38" spans="2:12" x14ac:dyDescent="0.25">
      <c r="B38" s="235"/>
      <c r="C38" s="235"/>
      <c r="D38" s="235"/>
      <c r="E38" s="235"/>
      <c r="F38" s="235"/>
      <c r="G38" s="235"/>
      <c r="H38" s="235"/>
      <c r="I38" s="235"/>
      <c r="J38" s="235"/>
      <c r="K38" s="235"/>
      <c r="L38" s="235"/>
    </row>
    <row r="39" spans="2:12" x14ac:dyDescent="0.25">
      <c r="B39" s="158"/>
      <c r="C39" s="158"/>
      <c r="D39" s="158"/>
      <c r="E39" s="158"/>
      <c r="F39" s="158"/>
      <c r="G39" s="158"/>
      <c r="H39" s="158"/>
      <c r="I39" s="158"/>
      <c r="J39" s="158"/>
      <c r="K39" s="158"/>
      <c r="L39" s="158"/>
    </row>
    <row r="40" spans="2:12" x14ac:dyDescent="0.25">
      <c r="B40" s="1" t="s">
        <v>319</v>
      </c>
      <c r="C40" s="1"/>
      <c r="D40" s="1"/>
      <c r="E40" s="214"/>
      <c r="F40" s="214"/>
      <c r="G40" s="214"/>
      <c r="H40" s="1"/>
      <c r="I40" s="1"/>
      <c r="J40" s="1"/>
      <c r="K40" s="1"/>
      <c r="L40" s="1"/>
    </row>
    <row r="41" spans="2:12" x14ac:dyDescent="0.25">
      <c r="C41" s="156"/>
      <c r="D41" s="237" t="s">
        <v>419</v>
      </c>
      <c r="E41" s="237"/>
      <c r="F41" s="237"/>
      <c r="G41" s="237"/>
      <c r="H41" s="237"/>
      <c r="I41" s="156"/>
      <c r="J41" s="156"/>
      <c r="K41" s="156"/>
      <c r="L41" s="156"/>
    </row>
    <row r="42" spans="2:12" x14ac:dyDescent="0.25">
      <c r="B42" s="1"/>
      <c r="C42" s="1"/>
      <c r="D42" s="1"/>
      <c r="E42" s="1"/>
      <c r="F42" s="1"/>
      <c r="G42" s="1"/>
      <c r="H42" s="1"/>
      <c r="I42" s="1"/>
      <c r="J42" s="1"/>
      <c r="K42" s="1"/>
      <c r="L42" s="1"/>
    </row>
    <row r="43" spans="2:12" x14ac:dyDescent="0.25">
      <c r="B43" s="230" t="s">
        <v>324</v>
      </c>
      <c r="C43" s="230"/>
      <c r="D43" s="234"/>
      <c r="E43" s="234"/>
      <c r="F43" s="234"/>
      <c r="G43" s="127"/>
      <c r="H43" s="124" t="s">
        <v>424</v>
      </c>
      <c r="I43" s="124"/>
      <c r="J43" s="236"/>
      <c r="K43" s="236"/>
      <c r="L43" s="236"/>
    </row>
    <row r="44" spans="2:12" x14ac:dyDescent="0.25">
      <c r="B44" s="1"/>
      <c r="C44" s="1"/>
      <c r="D44" s="55"/>
      <c r="E44" s="55"/>
      <c r="F44" s="55"/>
      <c r="G44" s="1"/>
      <c r="H44" s="1"/>
      <c r="I44" s="1"/>
      <c r="J44" s="1"/>
      <c r="K44" s="1"/>
      <c r="L44" s="1"/>
    </row>
    <row r="45" spans="2:12" x14ac:dyDescent="0.25">
      <c r="B45" s="230" t="s">
        <v>326</v>
      </c>
      <c r="C45" s="230"/>
      <c r="D45" s="234"/>
      <c r="E45" s="234"/>
      <c r="F45" s="234"/>
      <c r="G45" s="1"/>
      <c r="H45" s="230" t="s">
        <v>325</v>
      </c>
      <c r="I45" s="230"/>
      <c r="J45" s="234"/>
      <c r="K45" s="234"/>
      <c r="L45" s="234"/>
    </row>
    <row r="46" spans="2:12" x14ac:dyDescent="0.25">
      <c r="B46" s="1"/>
      <c r="C46" s="1"/>
      <c r="D46" s="55"/>
      <c r="E46" s="55"/>
      <c r="F46" s="55"/>
      <c r="G46" s="1"/>
      <c r="H46" s="1"/>
      <c r="I46" s="1"/>
      <c r="J46" s="1"/>
      <c r="K46" s="1"/>
      <c r="L46" s="1"/>
    </row>
    <row r="47" spans="2:12" x14ac:dyDescent="0.25">
      <c r="B47" s="230" t="s">
        <v>327</v>
      </c>
      <c r="C47" s="230"/>
      <c r="D47" s="233"/>
      <c r="E47" s="233"/>
      <c r="F47" s="233"/>
      <c r="G47" s="1"/>
      <c r="H47" s="231" t="s">
        <v>328</v>
      </c>
      <c r="I47" s="231"/>
      <c r="J47" s="232" t="str">
        <f>IF(D47=0,"",D47*0.05)</f>
        <v/>
      </c>
      <c r="K47" s="232"/>
      <c r="L47" s="232"/>
    </row>
    <row r="48" spans="2:12" x14ac:dyDescent="0.25">
      <c r="B48" s="1"/>
      <c r="C48" s="1"/>
      <c r="D48" s="1"/>
      <c r="E48" s="1"/>
      <c r="F48" s="1"/>
      <c r="G48" s="1"/>
      <c r="H48" s="1"/>
      <c r="I48" s="178" t="s">
        <v>431</v>
      </c>
      <c r="J48" s="1"/>
      <c r="K48" s="1"/>
      <c r="L48" s="1"/>
    </row>
    <row r="49" spans="2:12" x14ac:dyDescent="0.25">
      <c r="B49" s="1"/>
      <c r="C49" s="1"/>
      <c r="D49" s="1"/>
      <c r="E49" s="1"/>
      <c r="F49" s="1"/>
      <c r="G49" s="1"/>
      <c r="H49" s="1"/>
      <c r="I49" s="159"/>
      <c r="J49" s="1"/>
      <c r="K49" s="1"/>
      <c r="L49" s="1"/>
    </row>
    <row r="50" spans="2:12" x14ac:dyDescent="0.25">
      <c r="B50" s="1"/>
      <c r="C50" s="1"/>
      <c r="D50" s="1"/>
      <c r="E50" s="1"/>
      <c r="F50" s="1"/>
      <c r="G50" s="1"/>
      <c r="H50" s="1"/>
      <c r="I50" s="1"/>
      <c r="J50" s="1"/>
      <c r="K50" s="1"/>
      <c r="L50" s="1"/>
    </row>
    <row r="51" spans="2:12" x14ac:dyDescent="0.25">
      <c r="B51" s="1"/>
      <c r="C51" s="1"/>
      <c r="D51" s="1"/>
      <c r="E51" s="1"/>
      <c r="F51" s="1"/>
      <c r="G51" s="1"/>
      <c r="H51" s="1"/>
      <c r="I51" s="1"/>
      <c r="J51" s="1"/>
      <c r="K51" s="1"/>
      <c r="L51" s="1"/>
    </row>
  </sheetData>
  <mergeCells count="18">
    <mergeCell ref="B21:L27"/>
    <mergeCell ref="B31:L38"/>
    <mergeCell ref="B43:C43"/>
    <mergeCell ref="B8:L8"/>
    <mergeCell ref="D43:F43"/>
    <mergeCell ref="J43:L43"/>
    <mergeCell ref="B19:L19"/>
    <mergeCell ref="B29:L29"/>
    <mergeCell ref="E40:G40"/>
    <mergeCell ref="D41:H41"/>
    <mergeCell ref="B47:C47"/>
    <mergeCell ref="H47:I47"/>
    <mergeCell ref="J47:L47"/>
    <mergeCell ref="D47:F47"/>
    <mergeCell ref="H45:I45"/>
    <mergeCell ref="B45:C45"/>
    <mergeCell ref="D45:F45"/>
    <mergeCell ref="J45:L45"/>
  </mergeCells>
  <dataValidations count="1">
    <dataValidation type="whole" allowBlank="1" showInputMessage="1" showErrorMessage="1" sqref="D43:F43" xr:uid="{00000000-0002-0000-0300-000000000000}">
      <formula1>0</formula1>
      <formula2>8760</formula2>
    </dataValidation>
  </dataValidations>
  <hyperlinks>
    <hyperlink ref="B8" location="'Terms and Conditions'!A203" display="Look at Terms &amp; Conditions for details." xr:uid="{00000000-0004-0000-0300-000000000000}"/>
    <hyperlink ref="B8:L8" location="'Terms and Conditions'!A169" display="Look at Terms &amp; Conditions for details on the Custom Program." xr:uid="{00000000-0004-0000-0300-000001000000}"/>
  </hyperlink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Lists!$I$2:$I$5</xm:f>
          </x14:formula1>
          <xm:sqref>E40:G40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50"/>
  <sheetViews>
    <sheetView view="pageBreakPreview" zoomScaleNormal="100" zoomScaleSheetLayoutView="100" workbookViewId="0">
      <selection activeCell="I7" sqref="I7"/>
    </sheetView>
  </sheetViews>
  <sheetFormatPr defaultRowHeight="15" x14ac:dyDescent="0.25"/>
  <cols>
    <col min="1" max="1" width="58.85546875" customWidth="1"/>
    <col min="2" max="3" width="9.140625" customWidth="1"/>
    <col min="4" max="4" width="9.5703125" customWidth="1"/>
    <col min="5" max="7" width="9.140625" customWidth="1"/>
    <col min="8" max="8" width="9.42578125" customWidth="1"/>
    <col min="9" max="9" width="9.140625" customWidth="1"/>
    <col min="10" max="10" width="9.5703125" customWidth="1"/>
    <col min="11" max="11" width="9.140625" customWidth="1"/>
    <col min="12" max="12" width="9" customWidth="1"/>
  </cols>
  <sheetData>
    <row r="1" spans="2:12" ht="15" customHeight="1" x14ac:dyDescent="0.25">
      <c r="B1" s="1"/>
      <c r="C1" s="1"/>
      <c r="D1" s="1"/>
      <c r="E1" s="1"/>
      <c r="F1" s="1"/>
      <c r="G1" s="1"/>
      <c r="H1" s="1"/>
      <c r="I1" s="1"/>
      <c r="J1" s="1"/>
      <c r="K1" s="1"/>
      <c r="L1" s="1"/>
    </row>
    <row r="2" spans="2:12" ht="15" customHeight="1" x14ac:dyDescent="0.25">
      <c r="B2" s="1"/>
      <c r="C2" s="1"/>
      <c r="D2" s="1"/>
      <c r="E2" s="1"/>
      <c r="F2" s="1"/>
      <c r="G2" s="1"/>
      <c r="H2" s="1"/>
      <c r="I2" s="1"/>
      <c r="J2" s="1"/>
      <c r="K2" s="1"/>
      <c r="L2" s="1"/>
    </row>
    <row r="3" spans="2:12" ht="15" customHeight="1" x14ac:dyDescent="0.25">
      <c r="B3" s="1"/>
      <c r="C3" s="1"/>
      <c r="D3" s="1"/>
      <c r="E3" s="1"/>
      <c r="F3" s="1"/>
      <c r="G3" s="1"/>
      <c r="H3" s="1"/>
      <c r="I3" s="1"/>
      <c r="J3" s="1"/>
      <c r="K3" s="1"/>
      <c r="L3" s="1"/>
    </row>
    <row r="4" spans="2:12" ht="15" customHeight="1" x14ac:dyDescent="0.25">
      <c r="B4" s="1"/>
      <c r="C4" s="1"/>
      <c r="D4" s="1"/>
      <c r="E4" s="1"/>
      <c r="F4" s="1"/>
      <c r="G4" s="1"/>
      <c r="H4" s="1"/>
      <c r="I4" s="1"/>
      <c r="J4" s="1"/>
      <c r="K4" s="1"/>
      <c r="L4" s="1"/>
    </row>
    <row r="5" spans="2:12" ht="15" customHeight="1" x14ac:dyDescent="0.25">
      <c r="B5" s="1"/>
      <c r="C5" s="1"/>
      <c r="D5" s="1"/>
      <c r="E5" s="1"/>
      <c r="F5" s="1"/>
      <c r="G5" s="1"/>
      <c r="H5" s="1"/>
      <c r="I5" s="1"/>
      <c r="J5" s="1"/>
      <c r="K5" s="1"/>
      <c r="L5" s="1"/>
    </row>
    <row r="6" spans="2:12" ht="15" customHeight="1" x14ac:dyDescent="0.25">
      <c r="B6" s="1"/>
      <c r="C6" s="1"/>
      <c r="D6" s="1"/>
      <c r="E6" s="1"/>
      <c r="F6" s="1"/>
      <c r="G6" s="1"/>
      <c r="H6" s="1"/>
      <c r="I6" s="1"/>
      <c r="J6" s="1"/>
      <c r="K6" s="1"/>
      <c r="L6" s="1"/>
    </row>
    <row r="7" spans="2:12" ht="15" customHeight="1" x14ac:dyDescent="0.25">
      <c r="B7" s="1"/>
      <c r="C7" s="1"/>
      <c r="D7" s="1"/>
      <c r="E7" s="1"/>
      <c r="F7" s="1"/>
      <c r="G7" s="1"/>
      <c r="H7" s="1"/>
      <c r="I7" s="1"/>
      <c r="J7" s="1"/>
      <c r="K7" s="1"/>
      <c r="L7" s="1"/>
    </row>
    <row r="8" spans="2:12" ht="15" customHeight="1" thickBot="1" x14ac:dyDescent="0.3">
      <c r="B8" s="1"/>
      <c r="C8" s="1"/>
      <c r="D8" s="1"/>
      <c r="E8" s="1"/>
      <c r="F8" s="1"/>
      <c r="G8" s="1"/>
      <c r="H8" s="1"/>
      <c r="I8" s="1"/>
      <c r="J8" s="1"/>
      <c r="K8" s="1"/>
      <c r="L8" s="1"/>
    </row>
    <row r="9" spans="2:12" ht="15" customHeight="1" x14ac:dyDescent="0.25">
      <c r="B9" s="286" t="s">
        <v>96</v>
      </c>
      <c r="C9" s="287"/>
      <c r="D9" s="287"/>
      <c r="E9" s="287"/>
      <c r="F9" s="287"/>
      <c r="G9" s="287"/>
      <c r="H9" s="287"/>
      <c r="I9" s="287"/>
      <c r="J9" s="287"/>
      <c r="K9" s="287"/>
      <c r="L9" s="288"/>
    </row>
    <row r="10" spans="2:12" ht="15" customHeight="1" thickBot="1" x14ac:dyDescent="0.3">
      <c r="B10" s="289"/>
      <c r="C10" s="290"/>
      <c r="D10" s="290"/>
      <c r="E10" s="290"/>
      <c r="F10" s="290"/>
      <c r="G10" s="290"/>
      <c r="H10" s="290"/>
      <c r="I10" s="290"/>
      <c r="J10" s="290"/>
      <c r="K10" s="290"/>
      <c r="L10" s="291"/>
    </row>
    <row r="11" spans="2:12" ht="15" customHeight="1" x14ac:dyDescent="0.25">
      <c r="B11" s="323" t="s">
        <v>295</v>
      </c>
      <c r="C11" s="301" t="s">
        <v>195</v>
      </c>
      <c r="D11" s="326"/>
      <c r="E11" s="327"/>
      <c r="F11" s="292" t="s">
        <v>197</v>
      </c>
      <c r="G11" s="293"/>
      <c r="H11" s="292" t="s">
        <v>149</v>
      </c>
      <c r="I11" s="298"/>
      <c r="J11" s="293"/>
      <c r="K11" s="301" t="s">
        <v>196</v>
      </c>
      <c r="L11" s="302"/>
    </row>
    <row r="12" spans="2:12" ht="15" customHeight="1" x14ac:dyDescent="0.25">
      <c r="B12" s="324"/>
      <c r="C12" s="303"/>
      <c r="D12" s="328"/>
      <c r="E12" s="329"/>
      <c r="F12" s="294"/>
      <c r="G12" s="295"/>
      <c r="H12" s="294"/>
      <c r="I12" s="299"/>
      <c r="J12" s="295"/>
      <c r="K12" s="303"/>
      <c r="L12" s="304"/>
    </row>
    <row r="13" spans="2:12" ht="15" customHeight="1" thickBot="1" x14ac:dyDescent="0.3">
      <c r="B13" s="325"/>
      <c r="C13" s="305"/>
      <c r="D13" s="330"/>
      <c r="E13" s="331"/>
      <c r="F13" s="296"/>
      <c r="G13" s="297"/>
      <c r="H13" s="296"/>
      <c r="I13" s="300"/>
      <c r="J13" s="297"/>
      <c r="K13" s="305"/>
      <c r="L13" s="306"/>
    </row>
    <row r="14" spans="2:12" ht="15" customHeight="1" x14ac:dyDescent="0.25">
      <c r="B14" s="307" t="s">
        <v>97</v>
      </c>
      <c r="C14" s="308"/>
      <c r="D14" s="308"/>
      <c r="E14" s="308"/>
      <c r="F14" s="308"/>
      <c r="G14" s="308"/>
      <c r="H14" s="308"/>
      <c r="I14" s="308"/>
      <c r="J14" s="308"/>
      <c r="K14" s="308"/>
      <c r="L14" s="309"/>
    </row>
    <row r="15" spans="2:12" ht="15" customHeight="1" x14ac:dyDescent="0.25">
      <c r="B15" s="157" t="s">
        <v>298</v>
      </c>
      <c r="C15" s="310" t="s">
        <v>98</v>
      </c>
      <c r="D15" s="311"/>
      <c r="E15" s="312"/>
      <c r="F15" s="310" t="s">
        <v>98</v>
      </c>
      <c r="G15" s="312"/>
      <c r="H15" s="310" t="s">
        <v>99</v>
      </c>
      <c r="I15" s="311"/>
      <c r="J15" s="312"/>
      <c r="K15" s="310" t="s">
        <v>100</v>
      </c>
      <c r="L15" s="312"/>
    </row>
    <row r="16" spans="2:12" ht="15" customHeight="1" x14ac:dyDescent="0.25">
      <c r="B16" s="238" t="s">
        <v>440</v>
      </c>
      <c r="C16" s="239"/>
      <c r="D16" s="239"/>
      <c r="E16" s="239"/>
      <c r="F16" s="239"/>
      <c r="G16" s="239"/>
      <c r="H16" s="239"/>
      <c r="I16" s="239"/>
      <c r="J16" s="239"/>
      <c r="K16" s="239"/>
      <c r="L16" s="240"/>
    </row>
    <row r="17" spans="2:12" ht="15" customHeight="1" x14ac:dyDescent="0.25">
      <c r="B17" s="241" t="s">
        <v>441</v>
      </c>
      <c r="C17" s="242"/>
      <c r="D17" s="242"/>
      <c r="E17" s="242"/>
      <c r="F17" s="242"/>
      <c r="G17" s="242"/>
      <c r="H17" s="242"/>
      <c r="I17" s="242"/>
      <c r="J17" s="242"/>
      <c r="K17" s="242"/>
      <c r="L17" s="243"/>
    </row>
    <row r="18" spans="2:12" ht="15" customHeight="1" x14ac:dyDescent="0.25">
      <c r="B18" s="307" t="s">
        <v>101</v>
      </c>
      <c r="C18" s="308"/>
      <c r="D18" s="308"/>
      <c r="E18" s="308"/>
      <c r="F18" s="308"/>
      <c r="G18" s="308"/>
      <c r="H18" s="308"/>
      <c r="I18" s="308"/>
      <c r="J18" s="308"/>
      <c r="K18" s="308"/>
      <c r="L18" s="309"/>
    </row>
    <row r="19" spans="2:12" ht="15" customHeight="1" x14ac:dyDescent="0.25">
      <c r="B19" s="67" t="s">
        <v>102</v>
      </c>
      <c r="C19" s="254" t="s">
        <v>213</v>
      </c>
      <c r="D19" s="255"/>
      <c r="E19" s="256"/>
      <c r="F19" s="254" t="s">
        <v>198</v>
      </c>
      <c r="G19" s="256"/>
      <c r="H19" s="254" t="s">
        <v>103</v>
      </c>
      <c r="I19" s="255"/>
      <c r="J19" s="256"/>
      <c r="K19" s="254" t="s">
        <v>104</v>
      </c>
      <c r="L19" s="256"/>
    </row>
    <row r="20" spans="2:12" ht="15" customHeight="1" x14ac:dyDescent="0.25">
      <c r="B20" s="67" t="s">
        <v>105</v>
      </c>
      <c r="C20" s="254" t="s">
        <v>214</v>
      </c>
      <c r="D20" s="255"/>
      <c r="E20" s="256"/>
      <c r="F20" s="254" t="s">
        <v>198</v>
      </c>
      <c r="G20" s="256"/>
      <c r="H20" s="254" t="s">
        <v>106</v>
      </c>
      <c r="I20" s="255"/>
      <c r="J20" s="256"/>
      <c r="K20" s="254" t="s">
        <v>104</v>
      </c>
      <c r="L20" s="256"/>
    </row>
    <row r="21" spans="2:12" s="25" customFormat="1" ht="15" customHeight="1" x14ac:dyDescent="0.25">
      <c r="B21" s="67" t="s">
        <v>107</v>
      </c>
      <c r="C21" s="254" t="s">
        <v>215</v>
      </c>
      <c r="D21" s="255"/>
      <c r="E21" s="256"/>
      <c r="F21" s="254" t="s">
        <v>199</v>
      </c>
      <c r="G21" s="256"/>
      <c r="H21" s="254" t="s">
        <v>108</v>
      </c>
      <c r="I21" s="255"/>
      <c r="J21" s="256"/>
      <c r="K21" s="254" t="s">
        <v>104</v>
      </c>
      <c r="L21" s="256"/>
    </row>
    <row r="22" spans="2:12" s="25" customFormat="1" ht="15" customHeight="1" x14ac:dyDescent="0.25">
      <c r="B22" s="67" t="s">
        <v>109</v>
      </c>
      <c r="C22" s="254" t="s">
        <v>216</v>
      </c>
      <c r="D22" s="255"/>
      <c r="E22" s="256"/>
      <c r="F22" s="254" t="s">
        <v>200</v>
      </c>
      <c r="G22" s="256"/>
      <c r="H22" s="254" t="s">
        <v>110</v>
      </c>
      <c r="I22" s="255"/>
      <c r="J22" s="256"/>
      <c r="K22" s="254" t="s">
        <v>104</v>
      </c>
      <c r="L22" s="256"/>
    </row>
    <row r="23" spans="2:12" s="25" customFormat="1" ht="15" customHeight="1" x14ac:dyDescent="0.25">
      <c r="B23" s="67" t="s">
        <v>111</v>
      </c>
      <c r="C23" s="254" t="s">
        <v>217</v>
      </c>
      <c r="D23" s="255"/>
      <c r="E23" s="256"/>
      <c r="F23" s="254" t="s">
        <v>201</v>
      </c>
      <c r="G23" s="256"/>
      <c r="H23" s="254" t="s">
        <v>112</v>
      </c>
      <c r="I23" s="255"/>
      <c r="J23" s="256"/>
      <c r="K23" s="254" t="s">
        <v>104</v>
      </c>
      <c r="L23" s="256"/>
    </row>
    <row r="24" spans="2:12" s="25" customFormat="1" ht="15" customHeight="1" x14ac:dyDescent="0.25">
      <c r="B24" s="67" t="s">
        <v>113</v>
      </c>
      <c r="C24" s="254" t="s">
        <v>218</v>
      </c>
      <c r="D24" s="255"/>
      <c r="E24" s="256"/>
      <c r="F24" s="254" t="s">
        <v>202</v>
      </c>
      <c r="G24" s="256"/>
      <c r="H24" s="254" t="s">
        <v>114</v>
      </c>
      <c r="I24" s="255"/>
      <c r="J24" s="256"/>
      <c r="K24" s="254" t="s">
        <v>104</v>
      </c>
      <c r="L24" s="256"/>
    </row>
    <row r="25" spans="2:12" s="25" customFormat="1" ht="15" customHeight="1" x14ac:dyDescent="0.25">
      <c r="B25" s="317" t="s">
        <v>115</v>
      </c>
      <c r="C25" s="318"/>
      <c r="D25" s="318"/>
      <c r="E25" s="318"/>
      <c r="F25" s="318"/>
      <c r="G25" s="318"/>
      <c r="H25" s="318"/>
      <c r="I25" s="318"/>
      <c r="J25" s="318"/>
      <c r="K25" s="318"/>
      <c r="L25" s="319"/>
    </row>
    <row r="26" spans="2:12" ht="15" customHeight="1" x14ac:dyDescent="0.25">
      <c r="B26" s="67" t="s">
        <v>116</v>
      </c>
      <c r="C26" s="254" t="s">
        <v>213</v>
      </c>
      <c r="D26" s="255"/>
      <c r="E26" s="256"/>
      <c r="F26" s="254" t="s">
        <v>203</v>
      </c>
      <c r="G26" s="256"/>
      <c r="H26" s="254" t="s">
        <v>103</v>
      </c>
      <c r="I26" s="255"/>
      <c r="J26" s="256"/>
      <c r="K26" s="254" t="s">
        <v>104</v>
      </c>
      <c r="L26" s="256"/>
    </row>
    <row r="27" spans="2:12" ht="15" customHeight="1" x14ac:dyDescent="0.25">
      <c r="B27" s="67" t="s">
        <v>117</v>
      </c>
      <c r="C27" s="254" t="s">
        <v>214</v>
      </c>
      <c r="D27" s="255"/>
      <c r="E27" s="256"/>
      <c r="F27" s="254" t="s">
        <v>203</v>
      </c>
      <c r="G27" s="256"/>
      <c r="H27" s="254" t="s">
        <v>106</v>
      </c>
      <c r="I27" s="255"/>
      <c r="J27" s="256"/>
      <c r="K27" s="254" t="s">
        <v>104</v>
      </c>
      <c r="L27" s="256"/>
    </row>
    <row r="28" spans="2:12" ht="15" customHeight="1" x14ac:dyDescent="0.25">
      <c r="B28" s="67" t="s">
        <v>118</v>
      </c>
      <c r="C28" s="254" t="s">
        <v>215</v>
      </c>
      <c r="D28" s="255"/>
      <c r="E28" s="256"/>
      <c r="F28" s="254" t="s">
        <v>204</v>
      </c>
      <c r="G28" s="256"/>
      <c r="H28" s="254" t="s">
        <v>108</v>
      </c>
      <c r="I28" s="255"/>
      <c r="J28" s="256"/>
      <c r="K28" s="254" t="s">
        <v>119</v>
      </c>
      <c r="L28" s="256"/>
    </row>
    <row r="29" spans="2:12" ht="15" customHeight="1" x14ac:dyDescent="0.25">
      <c r="B29" s="67" t="s">
        <v>120</v>
      </c>
      <c r="C29" s="254" t="s">
        <v>216</v>
      </c>
      <c r="D29" s="255"/>
      <c r="E29" s="256"/>
      <c r="F29" s="254" t="s">
        <v>205</v>
      </c>
      <c r="G29" s="256"/>
      <c r="H29" s="254" t="s">
        <v>121</v>
      </c>
      <c r="I29" s="255"/>
      <c r="J29" s="256"/>
      <c r="K29" s="254" t="s">
        <v>122</v>
      </c>
      <c r="L29" s="256"/>
    </row>
    <row r="30" spans="2:12" ht="15" customHeight="1" x14ac:dyDescent="0.25">
      <c r="B30" s="67" t="s">
        <v>123</v>
      </c>
      <c r="C30" s="254" t="s">
        <v>219</v>
      </c>
      <c r="D30" s="255"/>
      <c r="E30" s="256"/>
      <c r="F30" s="254" t="s">
        <v>206</v>
      </c>
      <c r="G30" s="256"/>
      <c r="H30" s="254" t="s">
        <v>114</v>
      </c>
      <c r="I30" s="255"/>
      <c r="J30" s="256"/>
      <c r="K30" s="254" t="s">
        <v>122</v>
      </c>
      <c r="L30" s="256"/>
    </row>
    <row r="31" spans="2:12" ht="15" customHeight="1" x14ac:dyDescent="0.25">
      <c r="B31" s="320" t="s">
        <v>124</v>
      </c>
      <c r="C31" s="321"/>
      <c r="D31" s="321"/>
      <c r="E31" s="321"/>
      <c r="F31" s="321"/>
      <c r="G31" s="321"/>
      <c r="H31" s="321"/>
      <c r="I31" s="321"/>
      <c r="J31" s="321"/>
      <c r="K31" s="321"/>
      <c r="L31" s="322"/>
    </row>
    <row r="32" spans="2:12" ht="15" customHeight="1" x14ac:dyDescent="0.25">
      <c r="B32" s="67" t="s">
        <v>125</v>
      </c>
      <c r="C32" s="254" t="s">
        <v>213</v>
      </c>
      <c r="D32" s="255"/>
      <c r="E32" s="256"/>
      <c r="F32" s="254" t="s">
        <v>198</v>
      </c>
      <c r="G32" s="256"/>
      <c r="H32" s="254" t="s">
        <v>126</v>
      </c>
      <c r="I32" s="255"/>
      <c r="J32" s="256"/>
      <c r="K32" s="254" t="s">
        <v>104</v>
      </c>
      <c r="L32" s="256"/>
    </row>
    <row r="33" spans="2:12" ht="15" customHeight="1" x14ac:dyDescent="0.25">
      <c r="B33" s="67" t="s">
        <v>127</v>
      </c>
      <c r="C33" s="254" t="s">
        <v>214</v>
      </c>
      <c r="D33" s="255"/>
      <c r="E33" s="256"/>
      <c r="F33" s="254" t="s">
        <v>198</v>
      </c>
      <c r="G33" s="256"/>
      <c r="H33" s="254" t="s">
        <v>128</v>
      </c>
      <c r="I33" s="255"/>
      <c r="J33" s="256"/>
      <c r="K33" s="254" t="s">
        <v>104</v>
      </c>
      <c r="L33" s="256"/>
    </row>
    <row r="34" spans="2:12" ht="15" customHeight="1" x14ac:dyDescent="0.25">
      <c r="B34" s="67" t="s">
        <v>129</v>
      </c>
      <c r="C34" s="254" t="s">
        <v>215</v>
      </c>
      <c r="D34" s="255"/>
      <c r="E34" s="256"/>
      <c r="F34" s="254" t="s">
        <v>199</v>
      </c>
      <c r="G34" s="256"/>
      <c r="H34" s="254" t="s">
        <v>108</v>
      </c>
      <c r="I34" s="255"/>
      <c r="J34" s="256"/>
      <c r="K34" s="254" t="s">
        <v>119</v>
      </c>
      <c r="L34" s="256"/>
    </row>
    <row r="35" spans="2:12" ht="15" customHeight="1" x14ac:dyDescent="0.25">
      <c r="B35" s="67" t="s">
        <v>130</v>
      </c>
      <c r="C35" s="254" t="s">
        <v>216</v>
      </c>
      <c r="D35" s="255"/>
      <c r="E35" s="256"/>
      <c r="F35" s="254" t="s">
        <v>200</v>
      </c>
      <c r="G35" s="256"/>
      <c r="H35" s="254" t="s">
        <v>110</v>
      </c>
      <c r="I35" s="255"/>
      <c r="J35" s="256"/>
      <c r="K35" s="254" t="s">
        <v>122</v>
      </c>
      <c r="L35" s="256"/>
    </row>
    <row r="36" spans="2:12" ht="15" customHeight="1" x14ac:dyDescent="0.25">
      <c r="B36" s="67" t="s">
        <v>131</v>
      </c>
      <c r="C36" s="254" t="s">
        <v>217</v>
      </c>
      <c r="D36" s="255"/>
      <c r="E36" s="256"/>
      <c r="F36" s="254" t="s">
        <v>201</v>
      </c>
      <c r="G36" s="256"/>
      <c r="H36" s="254" t="s">
        <v>132</v>
      </c>
      <c r="I36" s="255"/>
      <c r="J36" s="256"/>
      <c r="K36" s="254" t="s">
        <v>104</v>
      </c>
      <c r="L36" s="256"/>
    </row>
    <row r="37" spans="2:12" ht="15" customHeight="1" x14ac:dyDescent="0.25">
      <c r="B37" s="67" t="s">
        <v>133</v>
      </c>
      <c r="C37" s="254" t="s">
        <v>218</v>
      </c>
      <c r="D37" s="255"/>
      <c r="E37" s="256"/>
      <c r="F37" s="254" t="s">
        <v>202</v>
      </c>
      <c r="G37" s="256"/>
      <c r="H37" s="254" t="s">
        <v>112</v>
      </c>
      <c r="I37" s="255"/>
      <c r="J37" s="256"/>
      <c r="K37" s="254" t="s">
        <v>104</v>
      </c>
      <c r="L37" s="256"/>
    </row>
    <row r="38" spans="2:12" ht="15" customHeight="1" x14ac:dyDescent="0.25">
      <c r="B38" s="317" t="s">
        <v>134</v>
      </c>
      <c r="C38" s="318"/>
      <c r="D38" s="318"/>
      <c r="E38" s="318"/>
      <c r="F38" s="318"/>
      <c r="G38" s="318"/>
      <c r="H38" s="318"/>
      <c r="I38" s="318"/>
      <c r="J38" s="318"/>
      <c r="K38" s="318"/>
      <c r="L38" s="319"/>
    </row>
    <row r="39" spans="2:12" ht="15" customHeight="1" x14ac:dyDescent="0.25">
      <c r="B39" s="67" t="s">
        <v>135</v>
      </c>
      <c r="C39" s="254" t="s">
        <v>213</v>
      </c>
      <c r="D39" s="255"/>
      <c r="E39" s="256"/>
      <c r="F39" s="254" t="s">
        <v>207</v>
      </c>
      <c r="G39" s="256"/>
      <c r="H39" s="254" t="s">
        <v>126</v>
      </c>
      <c r="I39" s="255"/>
      <c r="J39" s="256"/>
      <c r="K39" s="254" t="s">
        <v>104</v>
      </c>
      <c r="L39" s="256"/>
    </row>
    <row r="40" spans="2:12" ht="15" customHeight="1" x14ac:dyDescent="0.25">
      <c r="B40" s="67" t="s">
        <v>136</v>
      </c>
      <c r="C40" s="254" t="s">
        <v>214</v>
      </c>
      <c r="D40" s="255"/>
      <c r="E40" s="256"/>
      <c r="F40" s="254" t="s">
        <v>207</v>
      </c>
      <c r="G40" s="256"/>
      <c r="H40" s="254" t="s">
        <v>128</v>
      </c>
      <c r="I40" s="255"/>
      <c r="J40" s="256"/>
      <c r="K40" s="254" t="s">
        <v>104</v>
      </c>
      <c r="L40" s="256"/>
    </row>
    <row r="41" spans="2:12" ht="15" customHeight="1" x14ac:dyDescent="0.25">
      <c r="B41" s="67" t="s">
        <v>137</v>
      </c>
      <c r="C41" s="254" t="s">
        <v>215</v>
      </c>
      <c r="D41" s="255"/>
      <c r="E41" s="256"/>
      <c r="F41" s="254" t="s">
        <v>208</v>
      </c>
      <c r="G41" s="256"/>
      <c r="H41" s="254" t="s">
        <v>108</v>
      </c>
      <c r="I41" s="255"/>
      <c r="J41" s="256"/>
      <c r="K41" s="254" t="s">
        <v>138</v>
      </c>
      <c r="L41" s="256"/>
    </row>
    <row r="42" spans="2:12" ht="15" customHeight="1" x14ac:dyDescent="0.25">
      <c r="B42" s="67" t="s">
        <v>139</v>
      </c>
      <c r="C42" s="254" t="s">
        <v>216</v>
      </c>
      <c r="D42" s="255"/>
      <c r="E42" s="256"/>
      <c r="F42" s="254" t="s">
        <v>209</v>
      </c>
      <c r="G42" s="256"/>
      <c r="H42" s="254" t="s">
        <v>121</v>
      </c>
      <c r="I42" s="255"/>
      <c r="J42" s="256"/>
      <c r="K42" s="254" t="s">
        <v>122</v>
      </c>
      <c r="L42" s="256"/>
    </row>
    <row r="43" spans="2:12" ht="15" customHeight="1" x14ac:dyDescent="0.25">
      <c r="B43" s="67" t="s">
        <v>140</v>
      </c>
      <c r="C43" s="254" t="s">
        <v>219</v>
      </c>
      <c r="D43" s="255"/>
      <c r="E43" s="256"/>
      <c r="F43" s="254" t="s">
        <v>210</v>
      </c>
      <c r="G43" s="256"/>
      <c r="H43" s="254" t="s">
        <v>114</v>
      </c>
      <c r="I43" s="255"/>
      <c r="J43" s="256"/>
      <c r="K43" s="254" t="s">
        <v>141</v>
      </c>
      <c r="L43" s="256"/>
    </row>
    <row r="44" spans="2:12" ht="15" customHeight="1" x14ac:dyDescent="0.25">
      <c r="B44" s="6"/>
      <c r="C44" s="6"/>
      <c r="D44" s="6"/>
      <c r="E44" s="6"/>
      <c r="F44" s="6"/>
      <c r="G44" s="6"/>
      <c r="H44" s="6"/>
      <c r="I44" s="6"/>
      <c r="J44" s="6"/>
      <c r="K44" s="6"/>
      <c r="L44" s="6"/>
    </row>
    <row r="45" spans="2:12" ht="15" customHeight="1" x14ac:dyDescent="0.25">
      <c r="B45" s="6"/>
      <c r="C45" s="6"/>
      <c r="D45" s="6"/>
      <c r="E45" s="6"/>
      <c r="F45" s="6"/>
      <c r="G45" s="6"/>
      <c r="H45" s="6"/>
      <c r="I45" s="6"/>
      <c r="J45" s="6"/>
      <c r="K45" s="6"/>
      <c r="L45" s="6"/>
    </row>
    <row r="46" spans="2:12" ht="15" customHeight="1" x14ac:dyDescent="0.25">
      <c r="B46" s="6"/>
      <c r="C46" s="6"/>
      <c r="D46" s="6"/>
      <c r="E46" s="6"/>
      <c r="F46" s="6"/>
      <c r="G46" s="6"/>
      <c r="H46" s="6"/>
      <c r="I46" s="6"/>
      <c r="J46" s="6"/>
      <c r="K46" s="6"/>
      <c r="L46" s="6"/>
    </row>
    <row r="47" spans="2:12" ht="15" customHeight="1" thickBot="1" x14ac:dyDescent="0.3">
      <c r="B47" s="6"/>
      <c r="C47" s="6"/>
      <c r="D47" s="6"/>
      <c r="E47" s="6"/>
      <c r="F47" s="6"/>
      <c r="G47" s="6"/>
      <c r="H47" s="6"/>
      <c r="I47" s="6"/>
      <c r="J47" s="6"/>
      <c r="K47" s="6"/>
      <c r="L47" s="6"/>
    </row>
    <row r="48" spans="2:12" ht="15" customHeight="1" x14ac:dyDescent="0.25">
      <c r="B48" s="344" t="s">
        <v>295</v>
      </c>
      <c r="C48" s="335"/>
      <c r="D48" s="332" t="s">
        <v>195</v>
      </c>
      <c r="E48" s="332"/>
      <c r="F48" s="332" t="s">
        <v>197</v>
      </c>
      <c r="G48" s="332"/>
      <c r="H48" s="332" t="s">
        <v>149</v>
      </c>
      <c r="I48" s="332"/>
      <c r="J48" s="332"/>
      <c r="K48" s="335" t="s">
        <v>196</v>
      </c>
      <c r="L48" s="336"/>
    </row>
    <row r="49" spans="2:12" ht="15" customHeight="1" x14ac:dyDescent="0.25">
      <c r="B49" s="345"/>
      <c r="C49" s="337"/>
      <c r="D49" s="333"/>
      <c r="E49" s="333"/>
      <c r="F49" s="333"/>
      <c r="G49" s="333"/>
      <c r="H49" s="333"/>
      <c r="I49" s="333"/>
      <c r="J49" s="333"/>
      <c r="K49" s="337"/>
      <c r="L49" s="338"/>
    </row>
    <row r="50" spans="2:12" ht="15" customHeight="1" thickBot="1" x14ac:dyDescent="0.3">
      <c r="B50" s="346"/>
      <c r="C50" s="339"/>
      <c r="D50" s="334"/>
      <c r="E50" s="334"/>
      <c r="F50" s="334"/>
      <c r="G50" s="334"/>
      <c r="H50" s="334"/>
      <c r="I50" s="334"/>
      <c r="J50" s="334"/>
      <c r="K50" s="339"/>
      <c r="L50" s="340"/>
    </row>
    <row r="51" spans="2:12" ht="15" customHeight="1" x14ac:dyDescent="0.25">
      <c r="B51" s="341" t="s">
        <v>212</v>
      </c>
      <c r="C51" s="341"/>
      <c r="D51" s="341"/>
      <c r="E51" s="341"/>
      <c r="F51" s="341"/>
      <c r="G51" s="341"/>
      <c r="H51" s="341"/>
      <c r="I51" s="341"/>
      <c r="J51" s="341"/>
      <c r="K51" s="341"/>
      <c r="L51" s="341"/>
    </row>
    <row r="52" spans="2:12" ht="15" customHeight="1" x14ac:dyDescent="0.25">
      <c r="B52" s="343" t="s">
        <v>85</v>
      </c>
      <c r="C52" s="343"/>
      <c r="D52" s="342" t="s">
        <v>220</v>
      </c>
      <c r="E52" s="342"/>
      <c r="F52" s="342" t="s">
        <v>211</v>
      </c>
      <c r="G52" s="342"/>
      <c r="H52" s="342" t="s">
        <v>143</v>
      </c>
      <c r="I52" s="342"/>
      <c r="J52" s="342"/>
      <c r="K52" s="343" t="s">
        <v>406</v>
      </c>
      <c r="L52" s="343"/>
    </row>
    <row r="53" spans="2:12" ht="15" customHeight="1" x14ac:dyDescent="0.25">
      <c r="B53" s="343"/>
      <c r="C53" s="343"/>
      <c r="D53" s="342"/>
      <c r="E53" s="342"/>
      <c r="F53" s="342"/>
      <c r="G53" s="342"/>
      <c r="H53" s="342"/>
      <c r="I53" s="342"/>
      <c r="J53" s="342"/>
      <c r="K53" s="343"/>
      <c r="L53" s="343"/>
    </row>
    <row r="54" spans="2:12" ht="15" customHeight="1" x14ac:dyDescent="0.25">
      <c r="B54" s="343" t="s">
        <v>86</v>
      </c>
      <c r="C54" s="343"/>
      <c r="D54" s="342" t="s">
        <v>220</v>
      </c>
      <c r="E54" s="342"/>
      <c r="F54" s="342" t="s">
        <v>211</v>
      </c>
      <c r="G54" s="342"/>
      <c r="H54" s="342" t="s">
        <v>144</v>
      </c>
      <c r="I54" s="342"/>
      <c r="J54" s="342"/>
      <c r="K54" s="343" t="s">
        <v>407</v>
      </c>
      <c r="L54" s="343"/>
    </row>
    <row r="55" spans="2:12" ht="15" customHeight="1" x14ac:dyDescent="0.25">
      <c r="B55" s="343"/>
      <c r="C55" s="343"/>
      <c r="D55" s="342"/>
      <c r="E55" s="342"/>
      <c r="F55" s="342"/>
      <c r="G55" s="342"/>
      <c r="H55" s="342"/>
      <c r="I55" s="342"/>
      <c r="J55" s="342"/>
      <c r="K55" s="343"/>
      <c r="L55" s="343"/>
    </row>
    <row r="56" spans="2:12" ht="15" customHeight="1" x14ac:dyDescent="0.25">
      <c r="B56" s="343" t="s">
        <v>87</v>
      </c>
      <c r="C56" s="343"/>
      <c r="D56" s="342" t="s">
        <v>220</v>
      </c>
      <c r="E56" s="342"/>
      <c r="F56" s="342" t="s">
        <v>211</v>
      </c>
      <c r="G56" s="342"/>
      <c r="H56" s="342" t="s">
        <v>145</v>
      </c>
      <c r="I56" s="342"/>
      <c r="J56" s="342"/>
      <c r="K56" s="343" t="s">
        <v>408</v>
      </c>
      <c r="L56" s="343"/>
    </row>
    <row r="57" spans="2:12" ht="15" customHeight="1" x14ac:dyDescent="0.25">
      <c r="B57" s="343"/>
      <c r="C57" s="343"/>
      <c r="D57" s="342"/>
      <c r="E57" s="342"/>
      <c r="F57" s="342"/>
      <c r="G57" s="342"/>
      <c r="H57" s="342"/>
      <c r="I57" s="342"/>
      <c r="J57" s="342"/>
      <c r="K57" s="343"/>
      <c r="L57" s="343"/>
    </row>
    <row r="58" spans="2:12" ht="15" customHeight="1" x14ac:dyDescent="0.25">
      <c r="B58" s="343" t="s">
        <v>88</v>
      </c>
      <c r="C58" s="343"/>
      <c r="D58" s="342" t="s">
        <v>220</v>
      </c>
      <c r="E58" s="342"/>
      <c r="F58" s="342" t="s">
        <v>211</v>
      </c>
      <c r="G58" s="342"/>
      <c r="H58" s="342" t="s">
        <v>146</v>
      </c>
      <c r="I58" s="342"/>
      <c r="J58" s="342"/>
      <c r="K58" s="343" t="s">
        <v>409</v>
      </c>
      <c r="L58" s="343"/>
    </row>
    <row r="59" spans="2:12" ht="15" customHeight="1" x14ac:dyDescent="0.25">
      <c r="B59" s="343"/>
      <c r="C59" s="343"/>
      <c r="D59" s="342"/>
      <c r="E59" s="342"/>
      <c r="F59" s="342"/>
      <c r="G59" s="342"/>
      <c r="H59" s="342"/>
      <c r="I59" s="342"/>
      <c r="J59" s="342"/>
      <c r="K59" s="343"/>
      <c r="L59" s="343"/>
    </row>
    <row r="60" spans="2:12" ht="15" customHeight="1" x14ac:dyDescent="0.25">
      <c r="B60" s="343" t="s">
        <v>89</v>
      </c>
      <c r="C60" s="343"/>
      <c r="D60" s="342" t="s">
        <v>220</v>
      </c>
      <c r="E60" s="342"/>
      <c r="F60" s="342" t="s">
        <v>211</v>
      </c>
      <c r="G60" s="342"/>
      <c r="H60" s="342" t="s">
        <v>147</v>
      </c>
      <c r="I60" s="342"/>
      <c r="J60" s="342"/>
      <c r="K60" s="343" t="s">
        <v>410</v>
      </c>
      <c r="L60" s="343"/>
    </row>
    <row r="61" spans="2:12" ht="15" customHeight="1" x14ac:dyDescent="0.25">
      <c r="B61" s="343"/>
      <c r="C61" s="343"/>
      <c r="D61" s="342"/>
      <c r="E61" s="342"/>
      <c r="F61" s="342"/>
      <c r="G61" s="342"/>
      <c r="H61" s="342"/>
      <c r="I61" s="342"/>
      <c r="J61" s="342"/>
      <c r="K61" s="343"/>
      <c r="L61" s="343"/>
    </row>
    <row r="62" spans="2:12" ht="15" customHeight="1" x14ac:dyDescent="0.25">
      <c r="B62" s="347" t="s">
        <v>148</v>
      </c>
      <c r="C62" s="347"/>
      <c r="D62" s="347"/>
      <c r="E62" s="347"/>
      <c r="F62" s="347"/>
      <c r="G62" s="347"/>
      <c r="H62" s="347"/>
      <c r="I62" s="347"/>
      <c r="J62" s="347"/>
      <c r="K62" s="347"/>
      <c r="L62" s="347"/>
    </row>
    <row r="63" spans="2:12" ht="15" customHeight="1" x14ac:dyDescent="0.25">
      <c r="B63" s="348" t="s">
        <v>150</v>
      </c>
      <c r="C63" s="348"/>
      <c r="D63" s="348" t="s">
        <v>98</v>
      </c>
      <c r="E63" s="348"/>
      <c r="F63" s="348" t="s">
        <v>98</v>
      </c>
      <c r="G63" s="348"/>
      <c r="H63" s="348" t="s">
        <v>221</v>
      </c>
      <c r="I63" s="348"/>
      <c r="J63" s="348"/>
      <c r="K63" s="348" t="s">
        <v>151</v>
      </c>
      <c r="L63" s="348"/>
    </row>
    <row r="64" spans="2:12" ht="15" customHeight="1" x14ac:dyDescent="0.25">
      <c r="B64" s="347" t="s">
        <v>152</v>
      </c>
      <c r="C64" s="347"/>
      <c r="D64" s="347"/>
      <c r="E64" s="347"/>
      <c r="F64" s="347"/>
      <c r="G64" s="347"/>
      <c r="H64" s="347"/>
      <c r="I64" s="347"/>
      <c r="J64" s="347"/>
      <c r="K64" s="347"/>
      <c r="L64" s="347"/>
    </row>
    <row r="65" spans="2:12" ht="15" customHeight="1" x14ac:dyDescent="0.25">
      <c r="B65" s="348" t="s">
        <v>153</v>
      </c>
      <c r="C65" s="348"/>
      <c r="D65" s="277"/>
      <c r="E65" s="277"/>
      <c r="F65" s="348" t="s">
        <v>226</v>
      </c>
      <c r="G65" s="348"/>
      <c r="H65" s="348" t="s">
        <v>224</v>
      </c>
      <c r="I65" s="348"/>
      <c r="J65" s="348"/>
      <c r="K65" s="348" t="s">
        <v>154</v>
      </c>
      <c r="L65" s="348"/>
    </row>
    <row r="66" spans="2:12" ht="15" customHeight="1" x14ac:dyDescent="0.25">
      <c r="B66" s="348" t="s">
        <v>155</v>
      </c>
      <c r="C66" s="348"/>
      <c r="D66" s="277"/>
      <c r="E66" s="277"/>
      <c r="F66" s="348" t="s">
        <v>156</v>
      </c>
      <c r="G66" s="348"/>
      <c r="H66" s="348" t="s">
        <v>223</v>
      </c>
      <c r="I66" s="348"/>
      <c r="J66" s="348"/>
      <c r="K66" s="348" t="s">
        <v>151</v>
      </c>
      <c r="L66" s="348"/>
    </row>
    <row r="67" spans="2:12" ht="15" customHeight="1" x14ac:dyDescent="0.25">
      <c r="B67" s="348" t="s">
        <v>157</v>
      </c>
      <c r="C67" s="348"/>
      <c r="D67" s="277"/>
      <c r="E67" s="277"/>
      <c r="F67" s="348" t="s">
        <v>158</v>
      </c>
      <c r="G67" s="348"/>
      <c r="H67" s="348" t="s">
        <v>222</v>
      </c>
      <c r="I67" s="348"/>
      <c r="J67" s="348"/>
      <c r="K67" s="348" t="s">
        <v>159</v>
      </c>
      <c r="L67" s="348"/>
    </row>
    <row r="68" spans="2:12" ht="15" customHeight="1" x14ac:dyDescent="0.25">
      <c r="B68" s="320" t="s">
        <v>160</v>
      </c>
      <c r="C68" s="321"/>
      <c r="D68" s="321"/>
      <c r="E68" s="321"/>
      <c r="F68" s="321"/>
      <c r="G68" s="321"/>
      <c r="H68" s="321"/>
      <c r="I68" s="321"/>
      <c r="J68" s="321"/>
      <c r="K68" s="321"/>
      <c r="L68" s="322"/>
    </row>
    <row r="69" spans="2:12" ht="15" customHeight="1" x14ac:dyDescent="0.25">
      <c r="B69" s="348" t="s">
        <v>161</v>
      </c>
      <c r="C69" s="348"/>
      <c r="D69" s="348" t="s">
        <v>225</v>
      </c>
      <c r="E69" s="348"/>
      <c r="F69" s="348" t="s">
        <v>429</v>
      </c>
      <c r="G69" s="348"/>
      <c r="H69" s="348" t="s">
        <v>426</v>
      </c>
      <c r="I69" s="348"/>
      <c r="J69" s="348"/>
      <c r="K69" s="348" t="s">
        <v>162</v>
      </c>
      <c r="L69" s="348"/>
    </row>
    <row r="70" spans="2:12" ht="15" customHeight="1" x14ac:dyDescent="0.25">
      <c r="B70" s="348" t="s">
        <v>163</v>
      </c>
      <c r="C70" s="348"/>
      <c r="D70" s="348" t="s">
        <v>428</v>
      </c>
      <c r="E70" s="348"/>
      <c r="F70" s="348" t="s">
        <v>430</v>
      </c>
      <c r="G70" s="348"/>
      <c r="H70" s="348" t="s">
        <v>426</v>
      </c>
      <c r="I70" s="348"/>
      <c r="J70" s="348"/>
      <c r="K70" s="348" t="s">
        <v>164</v>
      </c>
      <c r="L70" s="348"/>
    </row>
    <row r="71" spans="2:12" ht="15" customHeight="1" x14ac:dyDescent="0.25">
      <c r="B71" s="348" t="s">
        <v>165</v>
      </c>
      <c r="C71" s="348"/>
      <c r="D71" s="348" t="s">
        <v>225</v>
      </c>
      <c r="E71" s="348"/>
      <c r="F71" s="348" t="s">
        <v>429</v>
      </c>
      <c r="G71" s="348"/>
      <c r="H71" s="348" t="s">
        <v>427</v>
      </c>
      <c r="I71" s="348"/>
      <c r="J71" s="348"/>
      <c r="K71" s="348" t="s">
        <v>162</v>
      </c>
      <c r="L71" s="348"/>
    </row>
    <row r="72" spans="2:12" ht="15" customHeight="1" x14ac:dyDescent="0.25">
      <c r="B72" s="348" t="s">
        <v>166</v>
      </c>
      <c r="C72" s="348"/>
      <c r="D72" s="348" t="s">
        <v>428</v>
      </c>
      <c r="E72" s="348"/>
      <c r="F72" s="348" t="s">
        <v>430</v>
      </c>
      <c r="G72" s="348"/>
      <c r="H72" s="348" t="s">
        <v>427</v>
      </c>
      <c r="I72" s="348"/>
      <c r="J72" s="348"/>
      <c r="K72" s="348" t="s">
        <v>164</v>
      </c>
      <c r="L72" s="348"/>
    </row>
    <row r="73" spans="2:12" ht="15" customHeight="1" x14ac:dyDescent="0.25">
      <c r="B73" s="320" t="s">
        <v>236</v>
      </c>
      <c r="C73" s="321"/>
      <c r="D73" s="321"/>
      <c r="E73" s="321"/>
      <c r="F73" s="321"/>
      <c r="G73" s="321"/>
      <c r="H73" s="321"/>
      <c r="I73" s="321"/>
      <c r="J73" s="321"/>
      <c r="K73" s="321"/>
      <c r="L73" s="322"/>
    </row>
    <row r="74" spans="2:12" ht="15" customHeight="1" x14ac:dyDescent="0.25">
      <c r="B74" s="348" t="s">
        <v>167</v>
      </c>
      <c r="C74" s="348"/>
      <c r="D74" s="277"/>
      <c r="E74" s="277"/>
      <c r="F74" s="348" t="s">
        <v>227</v>
      </c>
      <c r="G74" s="348"/>
      <c r="H74" s="348" t="s">
        <v>142</v>
      </c>
      <c r="I74" s="348"/>
      <c r="J74" s="348"/>
      <c r="K74" s="348" t="s">
        <v>168</v>
      </c>
      <c r="L74" s="348"/>
    </row>
    <row r="75" spans="2:12" ht="15" customHeight="1" x14ac:dyDescent="0.25">
      <c r="B75" s="348" t="s">
        <v>169</v>
      </c>
      <c r="C75" s="348"/>
      <c r="D75" s="277"/>
      <c r="E75" s="277"/>
      <c r="F75" s="348" t="s">
        <v>228</v>
      </c>
      <c r="G75" s="348"/>
      <c r="H75" s="348" t="s">
        <v>142</v>
      </c>
      <c r="I75" s="348"/>
      <c r="J75" s="348"/>
      <c r="K75" s="348" t="s">
        <v>170</v>
      </c>
      <c r="L75" s="348"/>
    </row>
    <row r="76" spans="2:12" ht="15" customHeight="1" x14ac:dyDescent="0.25">
      <c r="B76" s="348" t="s">
        <v>171</v>
      </c>
      <c r="C76" s="348"/>
      <c r="D76" s="277"/>
      <c r="E76" s="277"/>
      <c r="F76" s="348" t="s">
        <v>229</v>
      </c>
      <c r="G76" s="348"/>
      <c r="H76" s="348" t="s">
        <v>142</v>
      </c>
      <c r="I76" s="348"/>
      <c r="J76" s="348"/>
      <c r="K76" s="348" t="s">
        <v>172</v>
      </c>
      <c r="L76" s="348"/>
    </row>
    <row r="77" spans="2:12" ht="15" customHeight="1" x14ac:dyDescent="0.25">
      <c r="B77" s="348" t="s">
        <v>173</v>
      </c>
      <c r="C77" s="348"/>
      <c r="D77" s="277"/>
      <c r="E77" s="277"/>
      <c r="F77" s="348" t="s">
        <v>230</v>
      </c>
      <c r="G77" s="348"/>
      <c r="H77" s="348" t="s">
        <v>142</v>
      </c>
      <c r="I77" s="348"/>
      <c r="J77" s="348"/>
      <c r="K77" s="348" t="s">
        <v>174</v>
      </c>
      <c r="L77" s="348"/>
    </row>
    <row r="78" spans="2:12" ht="15" customHeight="1" x14ac:dyDescent="0.25">
      <c r="B78" s="348" t="s">
        <v>175</v>
      </c>
      <c r="C78" s="348"/>
      <c r="D78" s="277"/>
      <c r="E78" s="277"/>
      <c r="F78" s="348" t="s">
        <v>231</v>
      </c>
      <c r="G78" s="348"/>
      <c r="H78" s="348" t="s">
        <v>142</v>
      </c>
      <c r="I78" s="348"/>
      <c r="J78" s="348"/>
      <c r="K78" s="348" t="s">
        <v>176</v>
      </c>
      <c r="L78" s="348"/>
    </row>
    <row r="79" spans="2:12" ht="15" customHeight="1" x14ac:dyDescent="0.25">
      <c r="B79" s="348" t="s">
        <v>177</v>
      </c>
      <c r="C79" s="348"/>
      <c r="D79" s="277"/>
      <c r="E79" s="277"/>
      <c r="F79" s="348" t="s">
        <v>232</v>
      </c>
      <c r="G79" s="348"/>
      <c r="H79" s="348" t="s">
        <v>142</v>
      </c>
      <c r="I79" s="348"/>
      <c r="J79" s="348"/>
      <c r="K79" s="348" t="s">
        <v>178</v>
      </c>
      <c r="L79" s="348"/>
    </row>
    <row r="80" spans="2:12" ht="15" customHeight="1" x14ac:dyDescent="0.25">
      <c r="B80" s="348" t="s">
        <v>179</v>
      </c>
      <c r="C80" s="348"/>
      <c r="D80" s="277"/>
      <c r="E80" s="277"/>
      <c r="F80" s="348" t="s">
        <v>233</v>
      </c>
      <c r="G80" s="348"/>
      <c r="H80" s="348" t="s">
        <v>142</v>
      </c>
      <c r="I80" s="348"/>
      <c r="J80" s="348"/>
      <c r="K80" s="348" t="s">
        <v>180</v>
      </c>
      <c r="L80" s="348"/>
    </row>
    <row r="81" spans="2:12" ht="15" customHeight="1" x14ac:dyDescent="0.25">
      <c r="B81" s="348" t="s">
        <v>181</v>
      </c>
      <c r="C81" s="348"/>
      <c r="D81" s="277"/>
      <c r="E81" s="277"/>
      <c r="F81" s="348" t="s">
        <v>234</v>
      </c>
      <c r="G81" s="348"/>
      <c r="H81" s="348" t="s">
        <v>142</v>
      </c>
      <c r="I81" s="348"/>
      <c r="J81" s="348"/>
      <c r="K81" s="348" t="s">
        <v>182</v>
      </c>
      <c r="L81" s="348"/>
    </row>
    <row r="82" spans="2:12" ht="15" customHeight="1" x14ac:dyDescent="0.25">
      <c r="B82" s="320" t="s">
        <v>183</v>
      </c>
      <c r="C82" s="321"/>
      <c r="D82" s="321"/>
      <c r="E82" s="321"/>
      <c r="F82" s="321"/>
      <c r="G82" s="321"/>
      <c r="H82" s="321"/>
      <c r="I82" s="321"/>
      <c r="J82" s="321"/>
      <c r="K82" s="321"/>
      <c r="L82" s="322"/>
    </row>
    <row r="83" spans="2:12" ht="15" customHeight="1" x14ac:dyDescent="0.25">
      <c r="B83" s="351" t="s">
        <v>411</v>
      </c>
      <c r="C83" s="352"/>
      <c r="D83" s="352"/>
      <c r="E83" s="352"/>
      <c r="F83" s="352"/>
      <c r="G83" s="353"/>
      <c r="H83" s="351" t="s">
        <v>235</v>
      </c>
      <c r="I83" s="352"/>
      <c r="J83" s="353"/>
      <c r="K83" s="349">
        <v>300</v>
      </c>
      <c r="L83" s="350"/>
    </row>
    <row r="84" spans="2:12" ht="15" customHeight="1" x14ac:dyDescent="0.25">
      <c r="B84" s="320" t="s">
        <v>184</v>
      </c>
      <c r="C84" s="321"/>
      <c r="D84" s="321"/>
      <c r="E84" s="321"/>
      <c r="F84" s="321"/>
      <c r="G84" s="321"/>
      <c r="H84" s="321"/>
      <c r="I84" s="321"/>
      <c r="J84" s="321"/>
      <c r="K84" s="321"/>
      <c r="L84" s="322"/>
    </row>
    <row r="85" spans="2:12" ht="15" customHeight="1" x14ac:dyDescent="0.25">
      <c r="B85" s="348" t="s">
        <v>185</v>
      </c>
      <c r="C85" s="348"/>
      <c r="D85" s="348" t="s">
        <v>186</v>
      </c>
      <c r="E85" s="348"/>
      <c r="F85" s="348" t="s">
        <v>186</v>
      </c>
      <c r="G85" s="348"/>
      <c r="H85" s="348" t="s">
        <v>187</v>
      </c>
      <c r="I85" s="348"/>
      <c r="J85" s="348"/>
      <c r="K85" s="349">
        <v>200</v>
      </c>
      <c r="L85" s="350"/>
    </row>
    <row r="86" spans="2:12" ht="15" customHeight="1" x14ac:dyDescent="0.25">
      <c r="B86" s="6"/>
      <c r="C86" s="6"/>
      <c r="D86" s="6"/>
      <c r="E86" s="6"/>
      <c r="F86" s="6"/>
      <c r="G86" s="6"/>
      <c r="H86" s="6"/>
      <c r="I86" s="6"/>
      <c r="J86" s="6"/>
      <c r="K86" s="6"/>
      <c r="L86" s="6"/>
    </row>
    <row r="87" spans="2:12" ht="15" customHeight="1" x14ac:dyDescent="0.25">
      <c r="B87" s="347" t="s">
        <v>188</v>
      </c>
      <c r="C87" s="347"/>
      <c r="D87" s="347"/>
      <c r="E87" s="347"/>
      <c r="F87" s="347"/>
      <c r="G87" s="347"/>
      <c r="H87" s="3"/>
      <c r="I87" s="3"/>
      <c r="J87" s="3"/>
      <c r="K87" s="3"/>
      <c r="L87" s="3"/>
    </row>
    <row r="88" spans="2:12" ht="15" customHeight="1" x14ac:dyDescent="0.25">
      <c r="B88" s="348" t="s">
        <v>443</v>
      </c>
      <c r="C88" s="348"/>
      <c r="D88" s="348"/>
      <c r="E88" s="348"/>
      <c r="F88" s="348"/>
      <c r="G88" s="348"/>
      <c r="H88" s="3"/>
      <c r="I88" s="3"/>
      <c r="J88" s="3"/>
      <c r="K88" s="3"/>
      <c r="L88" s="3"/>
    </row>
    <row r="89" spans="2:12" ht="15" customHeight="1" x14ac:dyDescent="0.25">
      <c r="B89" s="347" t="s">
        <v>191</v>
      </c>
      <c r="C89" s="347"/>
      <c r="D89" s="347"/>
      <c r="E89" s="347"/>
      <c r="F89" s="347"/>
      <c r="G89" s="347"/>
      <c r="H89" s="3"/>
      <c r="I89" s="3"/>
      <c r="J89" s="3"/>
      <c r="K89" s="3"/>
      <c r="L89" s="3"/>
    </row>
    <row r="90" spans="2:12" ht="15" customHeight="1" x14ac:dyDescent="0.25">
      <c r="B90" s="348" t="s">
        <v>193</v>
      </c>
      <c r="C90" s="348"/>
      <c r="D90" s="348"/>
      <c r="E90" s="348"/>
      <c r="F90" s="348"/>
      <c r="G90" s="348"/>
      <c r="H90" s="3"/>
      <c r="I90" s="3"/>
      <c r="J90" s="3"/>
      <c r="K90" s="3"/>
      <c r="L90" s="3"/>
    </row>
    <row r="91" spans="2:12" ht="15" customHeight="1" x14ac:dyDescent="0.25">
      <c r="B91" s="347" t="s">
        <v>189</v>
      </c>
      <c r="C91" s="347"/>
      <c r="D91" s="347"/>
      <c r="E91" s="347"/>
      <c r="F91" s="347"/>
      <c r="G91" s="347"/>
      <c r="H91" s="3"/>
      <c r="I91" s="3"/>
      <c r="J91" s="3"/>
      <c r="K91" s="3"/>
      <c r="L91" s="3"/>
    </row>
    <row r="92" spans="2:12" ht="15" customHeight="1" x14ac:dyDescent="0.25">
      <c r="B92" s="348" t="s">
        <v>190</v>
      </c>
      <c r="C92" s="348"/>
      <c r="D92" s="348"/>
      <c r="E92" s="348"/>
      <c r="F92" s="348"/>
      <c r="G92" s="348"/>
      <c r="H92" s="3"/>
      <c r="I92" s="3"/>
      <c r="J92" s="3"/>
      <c r="K92" s="3"/>
      <c r="L92" s="3"/>
    </row>
    <row r="93" spans="2:12" ht="15" customHeight="1" x14ac:dyDescent="0.25">
      <c r="B93" s="347" t="s">
        <v>192</v>
      </c>
      <c r="C93" s="347"/>
      <c r="D93" s="347"/>
      <c r="E93" s="347"/>
      <c r="F93" s="347"/>
      <c r="G93" s="347"/>
      <c r="H93" s="3"/>
      <c r="I93" s="3"/>
      <c r="J93" s="3"/>
      <c r="K93" s="3"/>
      <c r="L93" s="3"/>
    </row>
    <row r="94" spans="2:12" ht="15" customHeight="1" x14ac:dyDescent="0.25">
      <c r="B94" s="348" t="s">
        <v>194</v>
      </c>
      <c r="C94" s="348"/>
      <c r="D94" s="348"/>
      <c r="E94" s="348"/>
      <c r="F94" s="348"/>
      <c r="G94" s="348"/>
      <c r="H94" s="3"/>
      <c r="I94" s="3"/>
      <c r="J94" s="3"/>
      <c r="K94" s="3"/>
      <c r="L94" s="3"/>
    </row>
    <row r="95" spans="2:12" ht="15" customHeight="1" x14ac:dyDescent="0.3">
      <c r="B95" s="154" t="s">
        <v>239</v>
      </c>
      <c r="C95" s="3"/>
      <c r="D95" s="3"/>
      <c r="E95" s="3"/>
      <c r="F95" s="3"/>
      <c r="G95" s="3"/>
      <c r="H95" s="3"/>
      <c r="I95" s="3"/>
      <c r="J95" s="3"/>
      <c r="K95" s="3"/>
      <c r="L95" s="3"/>
    </row>
    <row r="96" spans="2:12" ht="15" customHeight="1" x14ac:dyDescent="0.25">
      <c r="B96" s="262" t="s">
        <v>241</v>
      </c>
      <c r="C96" s="262"/>
      <c r="D96" s="262"/>
      <c r="E96" s="262"/>
      <c r="F96" s="262"/>
      <c r="G96" s="262"/>
      <c r="H96" s="262"/>
      <c r="I96" s="262"/>
      <c r="J96" s="262"/>
      <c r="K96" s="262"/>
      <c r="L96" s="262"/>
    </row>
    <row r="97" spans="2:12" ht="15" customHeight="1" x14ac:dyDescent="0.25">
      <c r="B97" s="262"/>
      <c r="C97" s="262"/>
      <c r="D97" s="262"/>
      <c r="E97" s="262"/>
      <c r="F97" s="262"/>
      <c r="G97" s="262"/>
      <c r="H97" s="262"/>
      <c r="I97" s="262"/>
      <c r="J97" s="262"/>
      <c r="K97" s="262"/>
      <c r="L97" s="262"/>
    </row>
    <row r="98" spans="2:12" ht="15" customHeight="1" thickBot="1" x14ac:dyDescent="0.3">
      <c r="B98" s="39" t="s">
        <v>240</v>
      </c>
      <c r="C98" s="39"/>
      <c r="D98" s="39"/>
      <c r="E98" s="39"/>
      <c r="F98" s="39"/>
      <c r="G98" s="39"/>
      <c r="H98" s="39"/>
      <c r="I98" s="39"/>
      <c r="J98" s="39"/>
      <c r="K98" s="39"/>
      <c r="L98" s="39"/>
    </row>
    <row r="99" spans="2:12" ht="15" customHeight="1" x14ac:dyDescent="0.25">
      <c r="B99" s="1"/>
      <c r="C99" s="1"/>
      <c r="D99" s="1"/>
      <c r="E99" s="1"/>
      <c r="F99" s="1"/>
      <c r="G99" s="1"/>
      <c r="H99" s="1"/>
      <c r="I99" s="1"/>
      <c r="J99" s="1"/>
      <c r="K99" s="1"/>
      <c r="L99" s="1"/>
    </row>
    <row r="100" spans="2:12" ht="15" customHeight="1" thickBot="1" x14ac:dyDescent="0.3">
      <c r="B100" s="1"/>
      <c r="C100" s="1"/>
      <c r="D100" s="1"/>
      <c r="E100" s="1"/>
      <c r="F100" s="1"/>
      <c r="G100" s="1"/>
      <c r="H100" s="1"/>
      <c r="I100" s="1"/>
      <c r="J100" s="1"/>
      <c r="K100" s="1"/>
      <c r="L100" s="1"/>
    </row>
    <row r="101" spans="2:12" ht="15" customHeight="1" x14ac:dyDescent="0.25">
      <c r="B101" s="244" t="s">
        <v>81</v>
      </c>
      <c r="C101" s="245"/>
      <c r="D101" s="245"/>
      <c r="E101" s="245"/>
      <c r="F101" s="245"/>
      <c r="G101" s="245"/>
      <c r="H101" s="245"/>
      <c r="I101" s="245"/>
      <c r="J101" s="245"/>
      <c r="K101" s="245"/>
      <c r="L101" s="246"/>
    </row>
    <row r="102" spans="2:12" ht="15" customHeight="1" thickBot="1" x14ac:dyDescent="0.3">
      <c r="B102" s="247"/>
      <c r="C102" s="248"/>
      <c r="D102" s="248"/>
      <c r="E102" s="248"/>
      <c r="F102" s="248"/>
      <c r="G102" s="248"/>
      <c r="H102" s="248"/>
      <c r="I102" s="248"/>
      <c r="J102" s="248"/>
      <c r="K102" s="248"/>
      <c r="L102" s="249"/>
    </row>
    <row r="103" spans="2:12" ht="15" customHeight="1" x14ac:dyDescent="0.25">
      <c r="B103" s="250" t="s">
        <v>78</v>
      </c>
      <c r="C103" s="251"/>
      <c r="D103" s="251"/>
      <c r="E103" s="251" t="s">
        <v>295</v>
      </c>
      <c r="F103" s="251" t="s">
        <v>50</v>
      </c>
      <c r="G103" s="251" t="s">
        <v>83</v>
      </c>
      <c r="H103" s="251" t="s">
        <v>79</v>
      </c>
      <c r="I103" s="251"/>
      <c r="J103" s="251" t="s">
        <v>80</v>
      </c>
      <c r="K103" s="251" t="s">
        <v>304</v>
      </c>
      <c r="L103" s="270" t="s">
        <v>51</v>
      </c>
    </row>
    <row r="104" spans="2:12" ht="15" customHeight="1" thickBot="1" x14ac:dyDescent="0.3">
      <c r="B104" s="252"/>
      <c r="C104" s="253"/>
      <c r="D104" s="253"/>
      <c r="E104" s="253"/>
      <c r="F104" s="253"/>
      <c r="G104" s="253"/>
      <c r="H104" s="253"/>
      <c r="I104" s="253"/>
      <c r="J104" s="253"/>
      <c r="K104" s="253"/>
      <c r="L104" s="271"/>
    </row>
    <row r="105" spans="2:12" ht="15" customHeight="1" x14ac:dyDescent="0.25">
      <c r="B105" s="273"/>
      <c r="C105" s="273"/>
      <c r="D105" s="273"/>
      <c r="E105" s="106"/>
      <c r="F105" s="133"/>
      <c r="G105" s="130"/>
      <c r="H105" s="272" t="str">
        <f>IF(E105="","",INDEX(Lists!$G$2:$G$41,MATCH(HVAC!E105,Lists!$F$2:$F$41,0)))</f>
        <v/>
      </c>
      <c r="I105" s="272"/>
      <c r="J105" s="130"/>
      <c r="K105" s="130"/>
      <c r="L105" s="18" t="str">
        <f>IF(F105="","",H105*G105*F105)</f>
        <v/>
      </c>
    </row>
    <row r="106" spans="2:12" ht="15" customHeight="1" x14ac:dyDescent="0.25">
      <c r="B106" s="274"/>
      <c r="C106" s="274"/>
      <c r="D106" s="274"/>
      <c r="E106" s="108"/>
      <c r="F106" s="134" t="str">
        <f>IF(C106="","",INDEX(Lists!$G$2:$G$41,MATCH(HVAC!C106,Lists!$F$2:$F$41,0)))</f>
        <v/>
      </c>
      <c r="G106" s="128"/>
      <c r="H106" s="275" t="str">
        <f>IF(E106="","",INDEX(Lists!$G$2:$G$41,MATCH(HVAC!E106,Lists!$F$2:$F$41,0)))</f>
        <v/>
      </c>
      <c r="I106" s="275"/>
      <c r="J106" s="128"/>
      <c r="K106" s="128"/>
      <c r="L106" s="17" t="str">
        <f t="shared" ref="L106:L108" si="0">IF(F106="","",H106*G106*F106)</f>
        <v/>
      </c>
    </row>
    <row r="107" spans="2:12" ht="15" customHeight="1" x14ac:dyDescent="0.25">
      <c r="B107" s="274"/>
      <c r="C107" s="274"/>
      <c r="D107" s="274"/>
      <c r="E107" s="108"/>
      <c r="F107" s="134" t="str">
        <f>IF(C107="","",INDEX(Lists!$G$2:$G$41,MATCH(HVAC!C107,Lists!$F$2:$F$41,0)))</f>
        <v/>
      </c>
      <c r="G107" s="128"/>
      <c r="H107" s="275" t="str">
        <f>IF(E107="","",INDEX(Lists!$G$2:$G$41,MATCH(HVAC!E107,Lists!$F$2:$F$41,0)))</f>
        <v/>
      </c>
      <c r="I107" s="275"/>
      <c r="J107" s="128"/>
      <c r="K107" s="128"/>
      <c r="L107" s="17" t="str">
        <f t="shared" si="0"/>
        <v/>
      </c>
    </row>
    <row r="108" spans="2:12" ht="15" customHeight="1" x14ac:dyDescent="0.25">
      <c r="B108" s="274"/>
      <c r="C108" s="274"/>
      <c r="D108" s="274"/>
      <c r="E108" s="108"/>
      <c r="F108" s="134" t="str">
        <f>IF(C108="","",INDEX(Lists!$G$2:$G$41,MATCH(HVAC!C108,Lists!$F$2:$F$41,0)))</f>
        <v/>
      </c>
      <c r="G108" s="128"/>
      <c r="H108" s="275" t="str">
        <f>IF(E108="","",INDEX(Lists!$G$2:$G$41,MATCH(HVAC!E108,Lists!$F$2:$F$41,0)))</f>
        <v/>
      </c>
      <c r="I108" s="275"/>
      <c r="J108" s="128"/>
      <c r="K108" s="128"/>
      <c r="L108" s="17" t="str">
        <f t="shared" si="0"/>
        <v/>
      </c>
    </row>
    <row r="109" spans="2:12" ht="15" customHeight="1" x14ac:dyDescent="0.25">
      <c r="B109" s="30" t="s">
        <v>243</v>
      </c>
      <c r="C109" s="26"/>
      <c r="D109" s="26"/>
      <c r="E109" s="26"/>
      <c r="F109" s="26"/>
      <c r="G109" s="26"/>
      <c r="H109" s="26"/>
      <c r="I109" s="26"/>
      <c r="J109" s="26"/>
      <c r="K109" s="26"/>
      <c r="L109" s="27"/>
    </row>
    <row r="110" spans="2:12" ht="15" customHeight="1" x14ac:dyDescent="0.25">
      <c r="B110" s="261" t="s">
        <v>290</v>
      </c>
      <c r="C110" s="262"/>
      <c r="D110" s="262"/>
      <c r="E110" s="262"/>
      <c r="F110" s="262"/>
      <c r="G110" s="262"/>
      <c r="H110" s="262"/>
      <c r="I110" s="262"/>
      <c r="J110" s="262"/>
      <c r="K110" s="262"/>
      <c r="L110" s="263"/>
    </row>
    <row r="111" spans="2:12" ht="15" customHeight="1" x14ac:dyDescent="0.25">
      <c r="B111" s="261"/>
      <c r="C111" s="262"/>
      <c r="D111" s="262"/>
      <c r="E111" s="262"/>
      <c r="F111" s="262"/>
      <c r="G111" s="262"/>
      <c r="H111" s="262"/>
      <c r="I111" s="262"/>
      <c r="J111" s="262"/>
      <c r="K111" s="262"/>
      <c r="L111" s="263"/>
    </row>
    <row r="112" spans="2:12" ht="15" customHeight="1" x14ac:dyDescent="0.25">
      <c r="B112" s="261"/>
      <c r="C112" s="262"/>
      <c r="D112" s="262"/>
      <c r="E112" s="262"/>
      <c r="F112" s="262"/>
      <c r="G112" s="262"/>
      <c r="H112" s="262"/>
      <c r="I112" s="262"/>
      <c r="J112" s="262"/>
      <c r="K112" s="262"/>
      <c r="L112" s="263"/>
    </row>
    <row r="113" spans="2:12" ht="15" customHeight="1" x14ac:dyDescent="0.25">
      <c r="B113" s="261" t="s">
        <v>238</v>
      </c>
      <c r="C113" s="262"/>
      <c r="D113" s="262"/>
      <c r="E113" s="262"/>
      <c r="F113" s="262"/>
      <c r="G113" s="262"/>
      <c r="H113" s="262"/>
      <c r="I113" s="262"/>
      <c r="J113" s="262"/>
      <c r="K113" s="262"/>
      <c r="L113" s="263"/>
    </row>
    <row r="114" spans="2:12" ht="15" customHeight="1" x14ac:dyDescent="0.25">
      <c r="B114" s="261"/>
      <c r="C114" s="262"/>
      <c r="D114" s="262"/>
      <c r="E114" s="262"/>
      <c r="F114" s="262"/>
      <c r="G114" s="262"/>
      <c r="H114" s="262"/>
      <c r="I114" s="262"/>
      <c r="J114" s="262"/>
      <c r="K114" s="262"/>
      <c r="L114" s="263"/>
    </row>
    <row r="115" spans="2:12" ht="15" customHeight="1" x14ac:dyDescent="0.25">
      <c r="B115" s="149"/>
      <c r="C115" s="150"/>
      <c r="D115" s="150"/>
      <c r="E115" s="150"/>
      <c r="F115" s="150"/>
      <c r="G115" s="150"/>
      <c r="H115" s="150"/>
      <c r="I115" s="150"/>
      <c r="J115" s="150"/>
      <c r="K115" s="150"/>
      <c r="L115" s="151"/>
    </row>
    <row r="116" spans="2:12" ht="15" customHeight="1" x14ac:dyDescent="0.25">
      <c r="B116" s="31" t="s">
        <v>242</v>
      </c>
      <c r="C116" s="3"/>
      <c r="D116" s="3"/>
      <c r="E116" s="3"/>
      <c r="F116" s="3"/>
      <c r="G116" s="3"/>
      <c r="H116" s="3"/>
      <c r="I116" s="3"/>
      <c r="J116" s="3"/>
      <c r="K116" s="3"/>
      <c r="L116" s="32"/>
    </row>
    <row r="117" spans="2:12" ht="15" customHeight="1" x14ac:dyDescent="0.25">
      <c r="B117" s="28" t="s">
        <v>294</v>
      </c>
      <c r="C117" s="2"/>
      <c r="D117" s="2"/>
      <c r="E117" s="2"/>
      <c r="F117" s="2"/>
      <c r="G117" s="2"/>
      <c r="H117" s="2"/>
      <c r="I117" s="2"/>
      <c r="J117" s="2"/>
      <c r="K117" s="2"/>
      <c r="L117" s="29"/>
    </row>
    <row r="118" spans="2:12" ht="15" customHeight="1" thickBot="1" x14ac:dyDescent="0.3">
      <c r="B118" s="3"/>
      <c r="C118" s="3"/>
      <c r="D118" s="3"/>
      <c r="E118" s="3"/>
      <c r="F118" s="3"/>
      <c r="G118" s="3"/>
      <c r="H118" s="3"/>
      <c r="I118" s="3"/>
      <c r="J118" s="3"/>
      <c r="K118" s="3"/>
      <c r="L118" s="3"/>
    </row>
    <row r="119" spans="2:12" ht="15" customHeight="1" x14ac:dyDescent="0.25">
      <c r="B119" s="244" t="s">
        <v>84</v>
      </c>
      <c r="C119" s="245"/>
      <c r="D119" s="245"/>
      <c r="E119" s="245"/>
      <c r="F119" s="245"/>
      <c r="G119" s="245"/>
      <c r="H119" s="245"/>
      <c r="I119" s="245"/>
      <c r="J119" s="245"/>
      <c r="K119" s="245"/>
      <c r="L119" s="246"/>
    </row>
    <row r="120" spans="2:12" ht="15" customHeight="1" thickBot="1" x14ac:dyDescent="0.3">
      <c r="B120" s="247"/>
      <c r="C120" s="248"/>
      <c r="D120" s="248"/>
      <c r="E120" s="248"/>
      <c r="F120" s="248"/>
      <c r="G120" s="248"/>
      <c r="H120" s="248"/>
      <c r="I120" s="248"/>
      <c r="J120" s="248"/>
      <c r="K120" s="248"/>
      <c r="L120" s="249"/>
    </row>
    <row r="121" spans="2:12" ht="15" customHeight="1" x14ac:dyDescent="0.25">
      <c r="B121" s="264" t="s">
        <v>295</v>
      </c>
      <c r="C121" s="265"/>
      <c r="D121" s="268" t="s">
        <v>296</v>
      </c>
      <c r="E121" s="265"/>
      <c r="F121" s="257" t="s">
        <v>50</v>
      </c>
      <c r="G121" s="257" t="s">
        <v>90</v>
      </c>
      <c r="H121" s="268" t="s">
        <v>79</v>
      </c>
      <c r="I121" s="265"/>
      <c r="J121" s="257" t="s">
        <v>80</v>
      </c>
      <c r="K121" s="257" t="s">
        <v>92</v>
      </c>
      <c r="L121" s="259" t="s">
        <v>93</v>
      </c>
    </row>
    <row r="122" spans="2:12" ht="15" customHeight="1" thickBot="1" x14ac:dyDescent="0.3">
      <c r="B122" s="266"/>
      <c r="C122" s="267"/>
      <c r="D122" s="269"/>
      <c r="E122" s="267"/>
      <c r="F122" s="258"/>
      <c r="G122" s="258"/>
      <c r="H122" s="269"/>
      <c r="I122" s="267"/>
      <c r="J122" s="258"/>
      <c r="K122" s="258"/>
      <c r="L122" s="260"/>
    </row>
    <row r="123" spans="2:12" ht="15" customHeight="1" x14ac:dyDescent="0.25">
      <c r="B123" s="358" t="s">
        <v>85</v>
      </c>
      <c r="C123" s="358"/>
      <c r="D123" s="273"/>
      <c r="E123" s="273"/>
      <c r="F123" s="359"/>
      <c r="G123" s="360"/>
      <c r="H123" s="272">
        <v>150</v>
      </c>
      <c r="I123" s="272"/>
      <c r="J123" s="360"/>
      <c r="K123" s="360"/>
      <c r="L123" s="361" t="str">
        <f>IF(F123="","",F123*G123*H123+(J123-14.1)*(F123*G123*25))</f>
        <v/>
      </c>
    </row>
    <row r="124" spans="2:12" ht="15" customHeight="1" x14ac:dyDescent="0.25">
      <c r="B124" s="314"/>
      <c r="C124" s="314"/>
      <c r="D124" s="274"/>
      <c r="E124" s="274"/>
      <c r="F124" s="315"/>
      <c r="G124" s="316"/>
      <c r="H124" s="275"/>
      <c r="I124" s="275"/>
      <c r="J124" s="316"/>
      <c r="K124" s="316"/>
      <c r="L124" s="362"/>
    </row>
    <row r="125" spans="2:12" ht="15" customHeight="1" x14ac:dyDescent="0.25">
      <c r="B125" s="314" t="s">
        <v>86</v>
      </c>
      <c r="C125" s="314"/>
      <c r="D125" s="274"/>
      <c r="E125" s="274"/>
      <c r="F125" s="315"/>
      <c r="G125" s="316"/>
      <c r="H125" s="275">
        <v>150</v>
      </c>
      <c r="I125" s="275"/>
      <c r="J125" s="316"/>
      <c r="K125" s="316"/>
      <c r="L125" s="272" t="str">
        <f t="shared" ref="L125" si="1">IF(F125="","",F125*G125*H125+(J125-14.1)*(F125*G125*25))</f>
        <v/>
      </c>
    </row>
    <row r="126" spans="2:12" ht="15" customHeight="1" x14ac:dyDescent="0.25">
      <c r="B126" s="314"/>
      <c r="C126" s="314"/>
      <c r="D126" s="274"/>
      <c r="E126" s="274"/>
      <c r="F126" s="315"/>
      <c r="G126" s="316"/>
      <c r="H126" s="275"/>
      <c r="I126" s="275"/>
      <c r="J126" s="316"/>
      <c r="K126" s="316"/>
      <c r="L126" s="275"/>
    </row>
    <row r="127" spans="2:12" ht="15" customHeight="1" x14ac:dyDescent="0.25">
      <c r="B127" s="314" t="s">
        <v>87</v>
      </c>
      <c r="C127" s="314"/>
      <c r="D127" s="274"/>
      <c r="E127" s="274"/>
      <c r="F127" s="315"/>
      <c r="G127" s="316"/>
      <c r="H127" s="275">
        <v>150</v>
      </c>
      <c r="I127" s="275"/>
      <c r="J127" s="316"/>
      <c r="K127" s="316"/>
      <c r="L127" s="272" t="str">
        <f t="shared" ref="L127" si="2">IF(F127="","",F127*G127*H127+(J127-14.1)*(F127*G127*25))</f>
        <v/>
      </c>
    </row>
    <row r="128" spans="2:12" ht="15" customHeight="1" x14ac:dyDescent="0.25">
      <c r="B128" s="314"/>
      <c r="C128" s="314"/>
      <c r="D128" s="274"/>
      <c r="E128" s="274"/>
      <c r="F128" s="315"/>
      <c r="G128" s="316"/>
      <c r="H128" s="275"/>
      <c r="I128" s="275"/>
      <c r="J128" s="316"/>
      <c r="K128" s="316"/>
      <c r="L128" s="275"/>
    </row>
    <row r="129" spans="2:12" ht="15" customHeight="1" x14ac:dyDescent="0.25">
      <c r="B129" s="314" t="s">
        <v>88</v>
      </c>
      <c r="C129" s="314"/>
      <c r="D129" s="274"/>
      <c r="E129" s="274"/>
      <c r="F129" s="315"/>
      <c r="G129" s="316"/>
      <c r="H129" s="275">
        <v>150</v>
      </c>
      <c r="I129" s="275"/>
      <c r="J129" s="316"/>
      <c r="K129" s="316"/>
      <c r="L129" s="272" t="str">
        <f t="shared" ref="L129" si="3">IF(F129="","",F129*G129*H129+(J129-14.1)*(F129*G129*25))</f>
        <v/>
      </c>
    </row>
    <row r="130" spans="2:12" ht="15" customHeight="1" x14ac:dyDescent="0.25">
      <c r="B130" s="314"/>
      <c r="C130" s="314"/>
      <c r="D130" s="274"/>
      <c r="E130" s="274"/>
      <c r="F130" s="315"/>
      <c r="G130" s="316"/>
      <c r="H130" s="275"/>
      <c r="I130" s="275"/>
      <c r="J130" s="316"/>
      <c r="K130" s="316"/>
      <c r="L130" s="275"/>
    </row>
    <row r="131" spans="2:12" ht="15" customHeight="1" x14ac:dyDescent="0.25">
      <c r="B131" s="314" t="s">
        <v>89</v>
      </c>
      <c r="C131" s="314"/>
      <c r="D131" s="274"/>
      <c r="E131" s="274"/>
      <c r="F131" s="315"/>
      <c r="G131" s="316"/>
      <c r="H131" s="275">
        <v>150</v>
      </c>
      <c r="I131" s="275"/>
      <c r="J131" s="316"/>
      <c r="K131" s="316"/>
      <c r="L131" s="272" t="str">
        <f t="shared" ref="L131" si="4">IF(F131="","",F131*G131*H131+(J131-14.1)*(F131*G131*25))</f>
        <v/>
      </c>
    </row>
    <row r="132" spans="2:12" ht="15" customHeight="1" x14ac:dyDescent="0.25">
      <c r="B132" s="314"/>
      <c r="C132" s="314"/>
      <c r="D132" s="274"/>
      <c r="E132" s="274"/>
      <c r="F132" s="315"/>
      <c r="G132" s="316"/>
      <c r="H132" s="275"/>
      <c r="I132" s="275"/>
      <c r="J132" s="316"/>
      <c r="K132" s="316"/>
      <c r="L132" s="275"/>
    </row>
    <row r="133" spans="2:12" ht="15" customHeight="1" x14ac:dyDescent="0.25">
      <c r="B133" s="356" t="s">
        <v>94</v>
      </c>
      <c r="C133" s="357"/>
      <c r="D133" s="384"/>
      <c r="E133" s="385"/>
      <c r="F133" s="117"/>
      <c r="G133" s="74"/>
      <c r="H133" s="382">
        <v>250</v>
      </c>
      <c r="I133" s="383"/>
      <c r="J133" s="129"/>
      <c r="K133" s="129"/>
      <c r="L133" s="17" t="str">
        <f>IF(F133="","",F133*H133)</f>
        <v/>
      </c>
    </row>
    <row r="134" spans="2:12" ht="15" customHeight="1" x14ac:dyDescent="0.25">
      <c r="B134" s="41" t="s">
        <v>91</v>
      </c>
      <c r="C134" s="26"/>
      <c r="D134" s="26"/>
      <c r="E134" s="26"/>
      <c r="F134" s="26"/>
      <c r="G134" s="26"/>
      <c r="H134" s="26"/>
      <c r="I134" s="26"/>
      <c r="J134" s="26"/>
      <c r="K134" s="26"/>
      <c r="L134" s="27"/>
    </row>
    <row r="135" spans="2:12" ht="15" customHeight="1" x14ac:dyDescent="0.25">
      <c r="B135" s="28" t="s">
        <v>95</v>
      </c>
      <c r="C135" s="2"/>
      <c r="D135" s="2"/>
      <c r="E135" s="2"/>
      <c r="F135" s="2"/>
      <c r="G135" s="2"/>
      <c r="H135" s="2"/>
      <c r="I135" s="2"/>
      <c r="J135" s="2"/>
      <c r="K135" s="2"/>
      <c r="L135" s="29"/>
    </row>
    <row r="136" spans="2:12" ht="15" customHeight="1" x14ac:dyDescent="0.25">
      <c r="B136" s="30" t="s">
        <v>243</v>
      </c>
      <c r="C136" s="26"/>
      <c r="D136" s="26"/>
      <c r="E136" s="26"/>
      <c r="F136" s="26"/>
      <c r="G136" s="26"/>
      <c r="H136" s="26"/>
      <c r="I136" s="26"/>
      <c r="J136" s="26"/>
      <c r="K136" s="26"/>
      <c r="L136" s="27"/>
    </row>
    <row r="137" spans="2:12" ht="15" customHeight="1" x14ac:dyDescent="0.25">
      <c r="B137" s="261" t="s">
        <v>237</v>
      </c>
      <c r="C137" s="262"/>
      <c r="D137" s="262"/>
      <c r="E137" s="262"/>
      <c r="F137" s="262"/>
      <c r="G137" s="262"/>
      <c r="H137" s="262"/>
      <c r="I137" s="262"/>
      <c r="J137" s="262"/>
      <c r="K137" s="262"/>
      <c r="L137" s="263"/>
    </row>
    <row r="138" spans="2:12" ht="15" customHeight="1" x14ac:dyDescent="0.25">
      <c r="B138" s="261"/>
      <c r="C138" s="262"/>
      <c r="D138" s="262"/>
      <c r="E138" s="262"/>
      <c r="F138" s="262"/>
      <c r="G138" s="262"/>
      <c r="H138" s="262"/>
      <c r="I138" s="262"/>
      <c r="J138" s="262"/>
      <c r="K138" s="262"/>
      <c r="L138" s="263"/>
    </row>
    <row r="139" spans="2:12" ht="15" customHeight="1" x14ac:dyDescent="0.25">
      <c r="B139" s="261"/>
      <c r="C139" s="262"/>
      <c r="D139" s="262"/>
      <c r="E139" s="262"/>
      <c r="F139" s="262"/>
      <c r="G139" s="262"/>
      <c r="H139" s="262"/>
      <c r="I139" s="262"/>
      <c r="J139" s="262"/>
      <c r="K139" s="262"/>
      <c r="L139" s="263"/>
    </row>
    <row r="140" spans="2:12" ht="15" customHeight="1" x14ac:dyDescent="0.25">
      <c r="B140" s="367" t="s">
        <v>238</v>
      </c>
      <c r="C140" s="368"/>
      <c r="D140" s="368"/>
      <c r="E140" s="368"/>
      <c r="F140" s="368"/>
      <c r="G140" s="368"/>
      <c r="H140" s="368"/>
      <c r="I140" s="368"/>
      <c r="J140" s="368"/>
      <c r="K140" s="368"/>
      <c r="L140" s="369"/>
    </row>
    <row r="141" spans="2:12" ht="15" customHeight="1" x14ac:dyDescent="0.25">
      <c r="B141" s="370"/>
      <c r="C141" s="371"/>
      <c r="D141" s="371"/>
      <c r="E141" s="371"/>
      <c r="F141" s="371"/>
      <c r="G141" s="371"/>
      <c r="H141" s="371"/>
      <c r="I141" s="371"/>
      <c r="J141" s="371"/>
      <c r="K141" s="371"/>
      <c r="L141" s="372"/>
    </row>
    <row r="142" spans="2:12" ht="15" customHeight="1" thickBot="1" x14ac:dyDescent="0.3">
      <c r="B142" s="148"/>
      <c r="C142" s="148"/>
      <c r="D142" s="148"/>
      <c r="E142" s="148"/>
      <c r="F142" s="148"/>
      <c r="G142" s="148"/>
      <c r="H142" s="148"/>
      <c r="I142" s="148"/>
      <c r="J142" s="148"/>
      <c r="K142" s="148"/>
      <c r="L142" s="148"/>
    </row>
    <row r="143" spans="2:12" ht="15" customHeight="1" x14ac:dyDescent="0.25">
      <c r="B143" s="244" t="s">
        <v>82</v>
      </c>
      <c r="C143" s="245"/>
      <c r="D143" s="245"/>
      <c r="E143" s="245"/>
      <c r="F143" s="245"/>
      <c r="G143" s="245"/>
      <c r="H143" s="245"/>
      <c r="I143" s="245"/>
      <c r="J143" s="245"/>
      <c r="K143" s="245"/>
      <c r="L143" s="246"/>
    </row>
    <row r="144" spans="2:12" ht="15" customHeight="1" thickBot="1" x14ac:dyDescent="0.3">
      <c r="B144" s="247"/>
      <c r="C144" s="248"/>
      <c r="D144" s="248"/>
      <c r="E144" s="248"/>
      <c r="F144" s="248"/>
      <c r="G144" s="248"/>
      <c r="H144" s="248"/>
      <c r="I144" s="248"/>
      <c r="J144" s="248"/>
      <c r="K144" s="248"/>
      <c r="L144" s="249"/>
    </row>
    <row r="145" spans="2:12" ht="15" customHeight="1" x14ac:dyDescent="0.25">
      <c r="B145" s="250" t="s">
        <v>78</v>
      </c>
      <c r="C145" s="251"/>
      <c r="D145" s="251" t="s">
        <v>295</v>
      </c>
      <c r="E145" s="251" t="s">
        <v>50</v>
      </c>
      <c r="F145" s="251" t="s">
        <v>83</v>
      </c>
      <c r="G145" s="251" t="s">
        <v>49</v>
      </c>
      <c r="H145" s="251"/>
      <c r="I145" s="251" t="s">
        <v>303</v>
      </c>
      <c r="J145" s="251"/>
      <c r="K145" s="251" t="s">
        <v>304</v>
      </c>
      <c r="L145" s="270" t="s">
        <v>51</v>
      </c>
    </row>
    <row r="146" spans="2:12" ht="15" customHeight="1" thickBot="1" x14ac:dyDescent="0.3">
      <c r="B146" s="252"/>
      <c r="C146" s="253"/>
      <c r="D146" s="253"/>
      <c r="E146" s="253"/>
      <c r="F146" s="253"/>
      <c r="G146" s="253"/>
      <c r="H146" s="253"/>
      <c r="I146" s="253"/>
      <c r="J146" s="253"/>
      <c r="K146" s="253"/>
      <c r="L146" s="271"/>
    </row>
    <row r="147" spans="2:12" ht="15" customHeight="1" x14ac:dyDescent="0.25">
      <c r="B147" s="273"/>
      <c r="C147" s="273"/>
      <c r="D147" s="106"/>
      <c r="E147" s="115"/>
      <c r="F147" s="130"/>
      <c r="G147" s="272">
        <v>200</v>
      </c>
      <c r="H147" s="272"/>
      <c r="I147" s="281">
        <v>16</v>
      </c>
      <c r="J147" s="282"/>
      <c r="K147" s="131"/>
      <c r="L147" s="18" t="str">
        <f>IF(E147="","",E147*G147)</f>
        <v/>
      </c>
    </row>
    <row r="148" spans="2:12" ht="15" customHeight="1" x14ac:dyDescent="0.25">
      <c r="B148" s="274"/>
      <c r="C148" s="274"/>
      <c r="D148" s="108"/>
      <c r="E148" s="117"/>
      <c r="F148" s="128"/>
      <c r="G148" s="275">
        <v>200</v>
      </c>
      <c r="H148" s="275"/>
      <c r="I148" s="254">
        <v>16</v>
      </c>
      <c r="J148" s="256"/>
      <c r="K148" s="132"/>
      <c r="L148" s="18" t="str">
        <f>IF(E148="","",E148*G148)</f>
        <v/>
      </c>
    </row>
    <row r="149" spans="2:12" ht="15" customHeight="1" x14ac:dyDescent="0.25">
      <c r="B149" s="41"/>
      <c r="C149" s="26"/>
      <c r="D149" s="26"/>
      <c r="E149" s="26"/>
      <c r="F149" s="26"/>
      <c r="G149" s="26"/>
      <c r="H149" s="26"/>
      <c r="I149" s="26"/>
      <c r="J149" s="26"/>
      <c r="K149" s="26"/>
      <c r="L149" s="27"/>
    </row>
    <row r="150" spans="2:12" ht="15" customHeight="1" x14ac:dyDescent="0.25">
      <c r="B150" s="354" t="s">
        <v>244</v>
      </c>
      <c r="C150" s="355"/>
      <c r="D150" s="355"/>
      <c r="E150" s="214"/>
      <c r="F150" s="214"/>
      <c r="G150" s="147"/>
      <c r="H150" s="147"/>
      <c r="I150" s="147" t="s">
        <v>245</v>
      </c>
      <c r="J150" s="214"/>
      <c r="K150" s="214"/>
      <c r="L150" s="280"/>
    </row>
    <row r="151" spans="2:12" ht="15" customHeight="1" x14ac:dyDescent="0.25">
      <c r="B151" s="155"/>
      <c r="C151" s="3"/>
      <c r="D151" s="3"/>
      <c r="E151" s="3"/>
      <c r="F151" s="3"/>
      <c r="G151" s="3"/>
      <c r="H151" s="3"/>
      <c r="I151" s="3"/>
      <c r="J151" s="3"/>
      <c r="K151" s="3"/>
      <c r="L151" s="32"/>
    </row>
    <row r="152" spans="2:12" ht="15" customHeight="1" x14ac:dyDescent="0.25">
      <c r="B152" s="33" t="s">
        <v>246</v>
      </c>
      <c r="C152" s="3"/>
      <c r="D152" s="3"/>
      <c r="E152" s="214"/>
      <c r="F152" s="214"/>
      <c r="G152" s="214"/>
      <c r="H152" s="3"/>
      <c r="I152" s="3"/>
      <c r="J152" s="3"/>
      <c r="K152" s="3"/>
      <c r="L152" s="32"/>
    </row>
    <row r="153" spans="2:12" ht="15" customHeight="1" x14ac:dyDescent="0.25">
      <c r="B153" s="33"/>
      <c r="C153" s="3"/>
      <c r="D153" s="3"/>
      <c r="E153" s="3"/>
      <c r="F153" s="3"/>
      <c r="G153" s="3"/>
      <c r="H153" s="3"/>
      <c r="I153" s="3"/>
      <c r="J153" s="3"/>
      <c r="K153" s="3"/>
      <c r="L153" s="32"/>
    </row>
    <row r="154" spans="2:12" ht="15" customHeight="1" x14ac:dyDescent="0.25">
      <c r="B154" s="30" t="s">
        <v>243</v>
      </c>
      <c r="C154" s="26"/>
      <c r="D154" s="26"/>
      <c r="E154" s="26"/>
      <c r="F154" s="26"/>
      <c r="G154" s="26"/>
      <c r="H154" s="26"/>
      <c r="I154" s="26"/>
      <c r="J154" s="26"/>
      <c r="K154" s="26"/>
      <c r="L154" s="27"/>
    </row>
    <row r="155" spans="2:12" ht="15" customHeight="1" x14ac:dyDescent="0.25">
      <c r="B155" s="261" t="s">
        <v>247</v>
      </c>
      <c r="C155" s="262"/>
      <c r="D155" s="262"/>
      <c r="E155" s="262"/>
      <c r="F155" s="262"/>
      <c r="G155" s="262"/>
      <c r="H155" s="262"/>
      <c r="I155" s="262"/>
      <c r="J155" s="262"/>
      <c r="K155" s="262"/>
      <c r="L155" s="263"/>
    </row>
    <row r="156" spans="2:12" ht="15" customHeight="1" x14ac:dyDescent="0.25">
      <c r="B156" s="261"/>
      <c r="C156" s="262"/>
      <c r="D156" s="262"/>
      <c r="E156" s="262"/>
      <c r="F156" s="262"/>
      <c r="G156" s="262"/>
      <c r="H156" s="262"/>
      <c r="I156" s="262"/>
      <c r="J156" s="262"/>
      <c r="K156" s="262"/>
      <c r="L156" s="263"/>
    </row>
    <row r="157" spans="2:12" ht="15" customHeight="1" x14ac:dyDescent="0.25">
      <c r="B157" s="261" t="s">
        <v>248</v>
      </c>
      <c r="C157" s="262"/>
      <c r="D157" s="262"/>
      <c r="E157" s="262"/>
      <c r="F157" s="262"/>
      <c r="G157" s="262"/>
      <c r="H157" s="262"/>
      <c r="I157" s="262"/>
      <c r="J157" s="262"/>
      <c r="K157" s="262"/>
      <c r="L157" s="263"/>
    </row>
    <row r="158" spans="2:12" ht="15" customHeight="1" x14ac:dyDescent="0.25">
      <c r="B158" s="261"/>
      <c r="C158" s="262"/>
      <c r="D158" s="262"/>
      <c r="E158" s="262"/>
      <c r="F158" s="262"/>
      <c r="G158" s="262"/>
      <c r="H158" s="262"/>
      <c r="I158" s="262"/>
      <c r="J158" s="262"/>
      <c r="K158" s="262"/>
      <c r="L158" s="263"/>
    </row>
    <row r="159" spans="2:12" ht="15" customHeight="1" x14ac:dyDescent="0.25">
      <c r="B159" s="373" t="s">
        <v>249</v>
      </c>
      <c r="C159" s="374"/>
      <c r="D159" s="374"/>
      <c r="E159" s="374"/>
      <c r="F159" s="374"/>
      <c r="G159" s="374"/>
      <c r="H159" s="374"/>
      <c r="I159" s="374"/>
      <c r="J159" s="374"/>
      <c r="K159" s="374"/>
      <c r="L159" s="375"/>
    </row>
    <row r="160" spans="2:12" ht="15" customHeight="1" x14ac:dyDescent="0.25">
      <c r="B160" s="373"/>
      <c r="C160" s="374"/>
      <c r="D160" s="374"/>
      <c r="E160" s="374"/>
      <c r="F160" s="374"/>
      <c r="G160" s="374"/>
      <c r="H160" s="374"/>
      <c r="I160" s="374"/>
      <c r="J160" s="374"/>
      <c r="K160" s="374"/>
      <c r="L160" s="375"/>
    </row>
    <row r="161" spans="2:12" ht="15" customHeight="1" x14ac:dyDescent="0.25">
      <c r="B161" s="373"/>
      <c r="C161" s="374"/>
      <c r="D161" s="374"/>
      <c r="E161" s="374"/>
      <c r="F161" s="374"/>
      <c r="G161" s="374"/>
      <c r="H161" s="374"/>
      <c r="I161" s="374"/>
      <c r="J161" s="374"/>
      <c r="K161" s="374"/>
      <c r="L161" s="375"/>
    </row>
    <row r="162" spans="2:12" ht="15" customHeight="1" x14ac:dyDescent="0.25">
      <c r="B162" s="31" t="s">
        <v>242</v>
      </c>
      <c r="C162" s="3"/>
      <c r="D162" s="3"/>
      <c r="E162" s="3"/>
      <c r="F162" s="3"/>
      <c r="G162" s="3"/>
      <c r="H162" s="3"/>
      <c r="I162" s="3"/>
      <c r="J162" s="3"/>
      <c r="K162" s="3"/>
      <c r="L162" s="32"/>
    </row>
    <row r="163" spans="2:12" ht="15" customHeight="1" x14ac:dyDescent="0.25">
      <c r="B163" s="33" t="s">
        <v>393</v>
      </c>
      <c r="C163" s="3"/>
      <c r="D163" s="3"/>
      <c r="E163" s="3"/>
      <c r="F163" s="3"/>
      <c r="G163" s="3"/>
      <c r="H163" s="3"/>
      <c r="I163" s="3"/>
      <c r="J163" s="3"/>
      <c r="K163" s="3"/>
      <c r="L163" s="32"/>
    </row>
    <row r="164" spans="2:12" ht="15" customHeight="1" x14ac:dyDescent="0.25">
      <c r="B164" s="261" t="s">
        <v>433</v>
      </c>
      <c r="C164" s="262"/>
      <c r="D164" s="262"/>
      <c r="E164" s="262"/>
      <c r="F164" s="262"/>
      <c r="G164" s="262"/>
      <c r="H164" s="262"/>
      <c r="I164" s="262"/>
      <c r="J164" s="262"/>
      <c r="K164" s="262"/>
      <c r="L164" s="263"/>
    </row>
    <row r="165" spans="2:12" ht="15" customHeight="1" x14ac:dyDescent="0.25">
      <c r="B165" s="283"/>
      <c r="C165" s="284"/>
      <c r="D165" s="284"/>
      <c r="E165" s="284"/>
      <c r="F165" s="284"/>
      <c r="G165" s="284"/>
      <c r="H165" s="284"/>
      <c r="I165" s="284"/>
      <c r="J165" s="284"/>
      <c r="K165" s="284"/>
      <c r="L165" s="285"/>
    </row>
    <row r="166" spans="2:12" ht="15" customHeight="1" thickBot="1" x14ac:dyDescent="0.3">
      <c r="B166" s="68"/>
      <c r="C166" s="68"/>
      <c r="D166" s="68"/>
      <c r="E166" s="68"/>
      <c r="F166" s="68"/>
      <c r="G166" s="68"/>
      <c r="H166" s="68"/>
      <c r="I166" s="68"/>
      <c r="J166" s="68"/>
      <c r="K166" s="68"/>
      <c r="L166" s="68"/>
    </row>
    <row r="167" spans="2:12" ht="15" customHeight="1" x14ac:dyDescent="0.25">
      <c r="B167" s="244" t="s">
        <v>297</v>
      </c>
      <c r="C167" s="245"/>
      <c r="D167" s="245"/>
      <c r="E167" s="245"/>
      <c r="F167" s="245"/>
      <c r="G167" s="245"/>
      <c r="H167" s="245"/>
      <c r="I167" s="245"/>
      <c r="J167" s="245"/>
      <c r="K167" s="245"/>
      <c r="L167" s="376"/>
    </row>
    <row r="168" spans="2:12" ht="15" customHeight="1" thickBot="1" x14ac:dyDescent="0.3">
      <c r="B168" s="377"/>
      <c r="C168" s="378"/>
      <c r="D168" s="378"/>
      <c r="E168" s="378"/>
      <c r="F168" s="378"/>
      <c r="G168" s="378"/>
      <c r="H168" s="378"/>
      <c r="I168" s="378"/>
      <c r="J168" s="378"/>
      <c r="K168" s="378"/>
      <c r="L168" s="379"/>
    </row>
    <row r="169" spans="2:12" ht="15" customHeight="1" x14ac:dyDescent="0.25">
      <c r="B169" s="250" t="s">
        <v>295</v>
      </c>
      <c r="C169" s="251"/>
      <c r="D169" s="251"/>
      <c r="E169" s="251" t="s">
        <v>252</v>
      </c>
      <c r="F169" s="251"/>
      <c r="G169" s="251"/>
      <c r="H169" s="251" t="s">
        <v>49</v>
      </c>
      <c r="I169" s="251"/>
      <c r="J169" s="251" t="s">
        <v>50</v>
      </c>
      <c r="K169" s="251" t="s">
        <v>51</v>
      </c>
      <c r="L169" s="270"/>
    </row>
    <row r="170" spans="2:12" ht="15" customHeight="1" thickBot="1" x14ac:dyDescent="0.3">
      <c r="B170" s="252"/>
      <c r="C170" s="253"/>
      <c r="D170" s="253"/>
      <c r="E170" s="253"/>
      <c r="F170" s="253"/>
      <c r="G170" s="253"/>
      <c r="H170" s="253"/>
      <c r="I170" s="253"/>
      <c r="J170" s="253"/>
      <c r="K170" s="253"/>
      <c r="L170" s="271"/>
    </row>
    <row r="171" spans="2:12" ht="15" customHeight="1" x14ac:dyDescent="0.25">
      <c r="B171" s="313" t="s">
        <v>251</v>
      </c>
      <c r="C171" s="313"/>
      <c r="D171" s="313"/>
      <c r="E171" s="273"/>
      <c r="F171" s="273"/>
      <c r="G171" s="273"/>
      <c r="H171" s="279">
        <v>150</v>
      </c>
      <c r="I171" s="279"/>
      <c r="J171" s="133"/>
      <c r="K171" s="279" t="str">
        <f>IF(J171="","",J171*H171)</f>
        <v/>
      </c>
      <c r="L171" s="279"/>
    </row>
    <row r="172" spans="2:12" ht="15" customHeight="1" x14ac:dyDescent="0.25">
      <c r="B172" s="276" t="s">
        <v>250</v>
      </c>
      <c r="C172" s="276"/>
      <c r="D172" s="276"/>
      <c r="E172" s="277"/>
      <c r="F172" s="277"/>
      <c r="G172" s="277"/>
      <c r="H172" s="278">
        <v>150</v>
      </c>
      <c r="I172" s="278"/>
      <c r="J172" s="134"/>
      <c r="K172" s="279" t="str">
        <f>IF(J172="","",J172*H172)</f>
        <v/>
      </c>
      <c r="L172" s="279"/>
    </row>
    <row r="173" spans="2:12" ht="15" customHeight="1" x14ac:dyDescent="0.25">
      <c r="B173" s="41"/>
      <c r="C173" s="26"/>
      <c r="D173" s="26"/>
      <c r="E173" s="26"/>
      <c r="F173" s="26"/>
      <c r="G173" s="26"/>
      <c r="H173" s="26"/>
      <c r="I173" s="26"/>
      <c r="J173" s="26"/>
      <c r="K173" s="26"/>
      <c r="L173" s="27"/>
    </row>
    <row r="174" spans="2:12" ht="15" customHeight="1" x14ac:dyDescent="0.25">
      <c r="B174" s="365" t="s">
        <v>253</v>
      </c>
      <c r="C174" s="366"/>
      <c r="D174" s="214"/>
      <c r="E174" s="214"/>
      <c r="F174" s="214"/>
      <c r="G174" s="214"/>
      <c r="H174" s="147" t="s">
        <v>254</v>
      </c>
      <c r="I174" s="363"/>
      <c r="J174" s="363"/>
      <c r="K174" s="363"/>
      <c r="L174" s="364"/>
    </row>
    <row r="175" spans="2:12" ht="15" customHeight="1" x14ac:dyDescent="0.25">
      <c r="B175" s="28"/>
      <c r="C175" s="2"/>
      <c r="D175" s="2"/>
      <c r="E175" s="2"/>
      <c r="F175" s="2"/>
      <c r="G175" s="2"/>
      <c r="H175" s="2"/>
      <c r="I175" s="2"/>
      <c r="J175" s="2"/>
      <c r="K175" s="2"/>
      <c r="L175" s="29"/>
    </row>
    <row r="176" spans="2:12" ht="15" customHeight="1" x14ac:dyDescent="0.25">
      <c r="B176" s="30" t="s">
        <v>243</v>
      </c>
      <c r="C176" s="26"/>
      <c r="D176" s="26"/>
      <c r="E176" s="26"/>
      <c r="F176" s="26"/>
      <c r="G176" s="26"/>
      <c r="H176" s="26"/>
      <c r="I176" s="26"/>
      <c r="J176" s="26"/>
      <c r="K176" s="26"/>
      <c r="L176" s="27"/>
    </row>
    <row r="177" spans="2:12" ht="15" customHeight="1" x14ac:dyDescent="0.25">
      <c r="B177" s="33" t="s">
        <v>255</v>
      </c>
      <c r="C177" s="3"/>
      <c r="D177" s="3"/>
      <c r="E177" s="3"/>
      <c r="F177" s="3"/>
      <c r="G177" s="3"/>
      <c r="H177" s="3"/>
      <c r="I177" s="3"/>
      <c r="J177" s="3"/>
      <c r="K177" s="3"/>
      <c r="L177" s="32"/>
    </row>
    <row r="178" spans="2:12" ht="15" customHeight="1" x14ac:dyDescent="0.25">
      <c r="B178" s="33" t="s">
        <v>257</v>
      </c>
      <c r="C178" s="3"/>
      <c r="D178" s="3"/>
      <c r="E178" s="3"/>
      <c r="F178" s="3"/>
      <c r="G178" s="3"/>
      <c r="H178" s="3"/>
      <c r="I178" s="3"/>
      <c r="J178" s="3"/>
      <c r="K178" s="3"/>
      <c r="L178" s="32"/>
    </row>
    <row r="179" spans="2:12" ht="15" customHeight="1" x14ac:dyDescent="0.25">
      <c r="B179" s="33" t="s">
        <v>258</v>
      </c>
      <c r="C179" s="3"/>
      <c r="D179" s="3"/>
      <c r="E179" s="3"/>
      <c r="F179" s="3"/>
      <c r="G179" s="3"/>
      <c r="H179" s="3"/>
      <c r="I179" s="3"/>
      <c r="J179" s="3"/>
      <c r="K179" s="3"/>
      <c r="L179" s="32"/>
    </row>
    <row r="180" spans="2:12" ht="15" customHeight="1" x14ac:dyDescent="0.25">
      <c r="B180" s="28" t="s">
        <v>256</v>
      </c>
      <c r="C180" s="2"/>
      <c r="D180" s="2"/>
      <c r="E180" s="2"/>
      <c r="F180" s="2"/>
      <c r="G180" s="2"/>
      <c r="H180" s="2"/>
      <c r="I180" s="2"/>
      <c r="J180" s="2"/>
      <c r="K180" s="2"/>
      <c r="L180" s="29"/>
    </row>
    <row r="181" spans="2:12" ht="15" customHeight="1" x14ac:dyDescent="0.25">
      <c r="B181" s="1"/>
      <c r="C181" s="1"/>
      <c r="D181" s="1"/>
      <c r="E181" s="1"/>
      <c r="F181" s="1"/>
      <c r="G181" s="1"/>
      <c r="H181" s="1"/>
      <c r="I181" s="1"/>
      <c r="J181" s="1"/>
      <c r="K181" s="1"/>
      <c r="L181" s="1"/>
    </row>
    <row r="182" spans="2:12" ht="15" customHeight="1" x14ac:dyDescent="0.25">
      <c r="B182" s="1"/>
      <c r="C182" s="1"/>
      <c r="D182" s="1"/>
      <c r="E182" s="1"/>
      <c r="F182" s="1"/>
      <c r="G182" s="1"/>
      <c r="H182" s="1"/>
      <c r="I182" s="1"/>
      <c r="J182" s="1"/>
      <c r="K182" s="1"/>
      <c r="L182" s="1"/>
    </row>
    <row r="183" spans="2:12" ht="15" customHeight="1" x14ac:dyDescent="0.25">
      <c r="B183" s="1"/>
      <c r="C183" s="1"/>
      <c r="D183" s="1"/>
      <c r="E183" s="1"/>
      <c r="F183" s="1"/>
      <c r="G183" s="1"/>
      <c r="H183" s="1"/>
      <c r="I183" s="1"/>
      <c r="J183" s="1"/>
      <c r="K183" s="1"/>
      <c r="L183" s="1"/>
    </row>
    <row r="184" spans="2:12" ht="15" customHeight="1" x14ac:dyDescent="0.25">
      <c r="B184" s="1"/>
      <c r="C184" s="1"/>
      <c r="D184" s="1"/>
      <c r="E184" s="1"/>
      <c r="F184" s="1"/>
      <c r="G184" s="1"/>
      <c r="H184" s="1"/>
      <c r="I184" s="1"/>
      <c r="J184" s="1"/>
      <c r="K184" s="1"/>
      <c r="L184" s="1"/>
    </row>
    <row r="185" spans="2:12" ht="15" customHeight="1" x14ac:dyDescent="0.25">
      <c r="B185" s="1"/>
      <c r="C185" s="1"/>
      <c r="D185" s="1"/>
      <c r="E185" s="1"/>
      <c r="F185" s="1"/>
      <c r="G185" s="1"/>
      <c r="H185" s="1"/>
      <c r="I185" s="1"/>
      <c r="J185" s="1"/>
      <c r="K185" s="1"/>
      <c r="L185" s="1"/>
    </row>
    <row r="186" spans="2:12" ht="15" customHeight="1" x14ac:dyDescent="0.25">
      <c r="B186" s="1"/>
      <c r="C186" s="1"/>
      <c r="D186" s="1"/>
      <c r="E186" s="1"/>
      <c r="F186" s="1"/>
      <c r="G186" s="1"/>
      <c r="H186" s="1"/>
      <c r="I186" s="1"/>
      <c r="J186" s="1"/>
      <c r="K186" s="1"/>
      <c r="L186" s="1"/>
    </row>
    <row r="187" spans="2:12" ht="15" customHeight="1" x14ac:dyDescent="0.25">
      <c r="B187" s="1"/>
      <c r="C187" s="1"/>
      <c r="D187" s="1"/>
      <c r="E187" s="1"/>
      <c r="F187" s="1"/>
      <c r="G187" s="1"/>
      <c r="H187" s="1"/>
      <c r="I187" s="1"/>
      <c r="J187" s="1"/>
      <c r="K187" s="1"/>
      <c r="L187" s="1"/>
    </row>
    <row r="188" spans="2:12" ht="15" customHeight="1" thickBot="1" x14ac:dyDescent="0.3">
      <c r="B188" s="1"/>
      <c r="C188" s="1"/>
      <c r="D188" s="1"/>
      <c r="E188" s="1"/>
      <c r="F188" s="1"/>
      <c r="G188" s="1"/>
      <c r="H188" s="1"/>
      <c r="I188" s="1"/>
      <c r="J188" s="1"/>
      <c r="K188" s="1"/>
      <c r="L188" s="1"/>
    </row>
    <row r="189" spans="2:12" ht="15" customHeight="1" x14ac:dyDescent="0.25">
      <c r="B189" s="244" t="s">
        <v>259</v>
      </c>
      <c r="C189" s="245"/>
      <c r="D189" s="245"/>
      <c r="E189" s="245"/>
      <c r="F189" s="245"/>
      <c r="G189" s="245"/>
      <c r="H189" s="245"/>
      <c r="I189" s="245"/>
      <c r="J189" s="245"/>
      <c r="K189" s="245"/>
      <c r="L189" s="246"/>
    </row>
    <row r="190" spans="2:12" ht="15" customHeight="1" thickBot="1" x14ac:dyDescent="0.3">
      <c r="B190" s="247"/>
      <c r="C190" s="248"/>
      <c r="D190" s="248"/>
      <c r="E190" s="248"/>
      <c r="F190" s="248"/>
      <c r="G190" s="248"/>
      <c r="H190" s="248"/>
      <c r="I190" s="248"/>
      <c r="J190" s="248"/>
      <c r="K190" s="248"/>
      <c r="L190" s="249"/>
    </row>
    <row r="191" spans="2:12" ht="15" customHeight="1" x14ac:dyDescent="0.25">
      <c r="B191" s="250" t="s">
        <v>78</v>
      </c>
      <c r="C191" s="251"/>
      <c r="D191" s="251"/>
      <c r="E191" s="251" t="s">
        <v>295</v>
      </c>
      <c r="F191" s="251" t="s">
        <v>50</v>
      </c>
      <c r="G191" s="251" t="s">
        <v>260</v>
      </c>
      <c r="H191" s="251" t="s">
        <v>49</v>
      </c>
      <c r="I191" s="251" t="s">
        <v>261</v>
      </c>
      <c r="J191" s="251"/>
      <c r="K191" s="251" t="s">
        <v>51</v>
      </c>
      <c r="L191" s="270"/>
    </row>
    <row r="192" spans="2:12" ht="15" customHeight="1" thickBot="1" x14ac:dyDescent="0.3">
      <c r="B192" s="252"/>
      <c r="C192" s="253"/>
      <c r="D192" s="253"/>
      <c r="E192" s="253"/>
      <c r="F192" s="253"/>
      <c r="G192" s="253"/>
      <c r="H192" s="253"/>
      <c r="I192" s="253"/>
      <c r="J192" s="253"/>
      <c r="K192" s="253"/>
      <c r="L192" s="271"/>
    </row>
    <row r="193" spans="2:12" ht="15" customHeight="1" x14ac:dyDescent="0.25">
      <c r="B193" s="399"/>
      <c r="C193" s="363"/>
      <c r="D193" s="364"/>
      <c r="E193" s="107"/>
      <c r="F193" s="115"/>
      <c r="G193" s="137"/>
      <c r="H193" s="77" t="str">
        <f>IF(E193="","",INDEX(Lists!$G$2:$G$41,MATCH(E193,Lists!$F$2:$F$41,0)))</f>
        <v/>
      </c>
      <c r="I193" s="399"/>
      <c r="J193" s="364"/>
      <c r="K193" s="394" t="str">
        <f>IF(F193="","",IF(ISNUMBER(SEARCH("y",I193)),F193*H193,""))</f>
        <v/>
      </c>
      <c r="L193" s="395"/>
    </row>
    <row r="194" spans="2:12" ht="15" customHeight="1" x14ac:dyDescent="0.25">
      <c r="B194" s="391"/>
      <c r="C194" s="392"/>
      <c r="D194" s="393"/>
      <c r="E194" s="109"/>
      <c r="F194" s="117"/>
      <c r="G194" s="138"/>
      <c r="H194" s="77" t="str">
        <f>IF(E194="","",INDEX(Lists!$G$2:$G$41,MATCH(E194,Lists!$F$2:$F$41,0)))</f>
        <v/>
      </c>
      <c r="I194" s="391"/>
      <c r="J194" s="393"/>
      <c r="K194" s="394" t="str">
        <f t="shared" ref="K194:K195" si="5">IF(F194="","",IF(ISNUMBER(SEARCH("y",I194)),F194*H194,""))</f>
        <v/>
      </c>
      <c r="L194" s="395"/>
    </row>
    <row r="195" spans="2:12" ht="15" customHeight="1" x14ac:dyDescent="0.25">
      <c r="B195" s="396"/>
      <c r="C195" s="397"/>
      <c r="D195" s="398"/>
      <c r="E195" s="110"/>
      <c r="F195" s="136"/>
      <c r="G195" s="139"/>
      <c r="H195" s="77" t="str">
        <f>IF(E195="","",INDEX(Lists!$G$2:$G$41,MATCH(E195,Lists!$F$2:$F$41,0)))</f>
        <v/>
      </c>
      <c r="I195" s="396"/>
      <c r="J195" s="398"/>
      <c r="K195" s="394" t="str">
        <f t="shared" si="5"/>
        <v/>
      </c>
      <c r="L195" s="395"/>
    </row>
    <row r="196" spans="2:12" ht="15" customHeight="1" x14ac:dyDescent="0.25">
      <c r="B196" s="30" t="s">
        <v>243</v>
      </c>
      <c r="C196" s="26"/>
      <c r="D196" s="26"/>
      <c r="E196" s="26"/>
      <c r="F196" s="26"/>
      <c r="G196" s="26"/>
      <c r="H196" s="26"/>
      <c r="I196" s="26"/>
      <c r="J196" s="26"/>
      <c r="K196" s="26"/>
      <c r="L196" s="27"/>
    </row>
    <row r="197" spans="2:12" ht="15" customHeight="1" x14ac:dyDescent="0.25">
      <c r="B197" s="354" t="s">
        <v>262</v>
      </c>
      <c r="C197" s="355"/>
      <c r="D197" s="355"/>
      <c r="E197" s="355"/>
      <c r="F197" s="355"/>
      <c r="G197" s="355"/>
      <c r="H197" s="355"/>
      <c r="I197" s="355"/>
      <c r="J197" s="355"/>
      <c r="K197" s="355"/>
      <c r="L197" s="400"/>
    </row>
    <row r="198" spans="2:12" ht="15" customHeight="1" x14ac:dyDescent="0.25">
      <c r="B198" s="152" t="s">
        <v>302</v>
      </c>
      <c r="C198" s="153"/>
      <c r="D198" s="153"/>
      <c r="E198" s="153"/>
      <c r="F198" s="153"/>
      <c r="G198" s="153"/>
      <c r="H198" s="153"/>
      <c r="I198" s="153"/>
      <c r="J198" s="2"/>
      <c r="K198" s="2"/>
      <c r="L198" s="29"/>
    </row>
    <row r="199" spans="2:12" ht="15" customHeight="1" thickBot="1" x14ac:dyDescent="0.3">
      <c r="B199" s="1"/>
      <c r="C199" s="1"/>
      <c r="D199" s="1"/>
      <c r="E199" s="1"/>
      <c r="F199" s="1"/>
      <c r="G199" s="1"/>
      <c r="H199" s="1"/>
      <c r="I199" s="1"/>
      <c r="J199" s="1"/>
      <c r="K199" s="1"/>
      <c r="L199" s="1"/>
    </row>
    <row r="200" spans="2:12" ht="15" customHeight="1" x14ac:dyDescent="0.25">
      <c r="B200" s="244" t="s">
        <v>263</v>
      </c>
      <c r="C200" s="245"/>
      <c r="D200" s="245"/>
      <c r="E200" s="245"/>
      <c r="F200" s="245"/>
      <c r="G200" s="245"/>
      <c r="H200" s="245"/>
      <c r="I200" s="245"/>
      <c r="J200" s="245"/>
      <c r="K200" s="245"/>
      <c r="L200" s="246"/>
    </row>
    <row r="201" spans="2:12" ht="15" customHeight="1" thickBot="1" x14ac:dyDescent="0.3">
      <c r="B201" s="247"/>
      <c r="C201" s="248"/>
      <c r="D201" s="248"/>
      <c r="E201" s="248"/>
      <c r="F201" s="248"/>
      <c r="G201" s="248"/>
      <c r="H201" s="248"/>
      <c r="I201" s="248"/>
      <c r="J201" s="248"/>
      <c r="K201" s="248"/>
      <c r="L201" s="249"/>
    </row>
    <row r="202" spans="2:12" ht="15" customHeight="1" x14ac:dyDescent="0.25">
      <c r="B202" s="250" t="s">
        <v>78</v>
      </c>
      <c r="C202" s="251"/>
      <c r="D202" s="251"/>
      <c r="E202" s="251" t="s">
        <v>266</v>
      </c>
      <c r="F202" s="251" t="s">
        <v>50</v>
      </c>
      <c r="G202" s="251" t="s">
        <v>434</v>
      </c>
      <c r="H202" s="251" t="s">
        <v>49</v>
      </c>
      <c r="I202" s="251"/>
      <c r="J202" s="251" t="s">
        <v>261</v>
      </c>
      <c r="K202" s="251"/>
      <c r="L202" s="270" t="s">
        <v>51</v>
      </c>
    </row>
    <row r="203" spans="2:12" ht="15" customHeight="1" thickBot="1" x14ac:dyDescent="0.3">
      <c r="B203" s="252"/>
      <c r="C203" s="253"/>
      <c r="D203" s="253"/>
      <c r="E203" s="253"/>
      <c r="F203" s="253"/>
      <c r="G203" s="253"/>
      <c r="H203" s="253"/>
      <c r="I203" s="253"/>
      <c r="J203" s="253"/>
      <c r="K203" s="253"/>
      <c r="L203" s="271"/>
    </row>
    <row r="204" spans="2:12" ht="15" customHeight="1" x14ac:dyDescent="0.25">
      <c r="B204" s="273"/>
      <c r="C204" s="273"/>
      <c r="D204" s="273"/>
      <c r="E204" s="130"/>
      <c r="F204" s="133"/>
      <c r="G204" s="141"/>
      <c r="H204" s="272">
        <v>300</v>
      </c>
      <c r="I204" s="272"/>
      <c r="J204" s="386"/>
      <c r="K204" s="386"/>
      <c r="L204" s="42" t="str">
        <f>IF(F204="","",IF(AND(ISNUMBER(SEARCH("y",J204)),G204&gt;2),F204*H204,""))</f>
        <v/>
      </c>
    </row>
    <row r="205" spans="2:12" ht="15" customHeight="1" x14ac:dyDescent="0.25">
      <c r="B205" s="274"/>
      <c r="C205" s="274"/>
      <c r="D205" s="274"/>
      <c r="E205" s="128"/>
      <c r="F205" s="134"/>
      <c r="G205" s="142"/>
      <c r="H205" s="275">
        <v>300</v>
      </c>
      <c r="I205" s="275"/>
      <c r="J205" s="413"/>
      <c r="K205" s="413"/>
      <c r="L205" s="42" t="str">
        <f>IF(F205="","",IF(AND(ISNUMBER(SEARCH("y",J205)),G205&gt;2),F205*H205,""))</f>
        <v/>
      </c>
    </row>
    <row r="206" spans="2:12" ht="15" customHeight="1" x14ac:dyDescent="0.25">
      <c r="B206" s="414"/>
      <c r="C206" s="414"/>
      <c r="D206" s="414"/>
      <c r="E206" s="135"/>
      <c r="F206" s="140"/>
      <c r="G206" s="143"/>
      <c r="H206" s="275">
        <v>300</v>
      </c>
      <c r="I206" s="275"/>
      <c r="J206" s="415"/>
      <c r="K206" s="415"/>
      <c r="L206" s="42" t="str">
        <f>IF(F206="","",IF(AND(ISNUMBER(SEARCH("y",J206)),G206&gt;2),F206*H206,""))</f>
        <v/>
      </c>
    </row>
    <row r="207" spans="2:12" ht="15" customHeight="1" x14ac:dyDescent="0.25">
      <c r="B207" s="30" t="s">
        <v>243</v>
      </c>
      <c r="C207" s="26"/>
      <c r="D207" s="26"/>
      <c r="E207" s="26"/>
      <c r="F207" s="26"/>
      <c r="G207" s="26"/>
      <c r="H207" s="26"/>
      <c r="I207" s="26"/>
      <c r="J207" s="26"/>
      <c r="K207" s="26"/>
      <c r="L207" s="27"/>
    </row>
    <row r="208" spans="2:12" ht="15" customHeight="1" x14ac:dyDescent="0.25">
      <c r="B208" s="354" t="s">
        <v>264</v>
      </c>
      <c r="C208" s="355"/>
      <c r="D208" s="355"/>
      <c r="E208" s="355"/>
      <c r="F208" s="355"/>
      <c r="G208" s="355"/>
      <c r="H208" s="355"/>
      <c r="I208" s="355"/>
      <c r="J208" s="355"/>
      <c r="K208" s="355"/>
      <c r="L208" s="400"/>
    </row>
    <row r="209" spans="2:12" ht="15" customHeight="1" x14ac:dyDescent="0.25">
      <c r="B209" s="75" t="s">
        <v>265</v>
      </c>
      <c r="C209" s="50"/>
      <c r="D209" s="50"/>
      <c r="E209" s="50"/>
      <c r="F209" s="50"/>
      <c r="G209" s="50"/>
      <c r="H209" s="50"/>
      <c r="I209" s="50"/>
      <c r="J209" s="3"/>
      <c r="K209" s="3"/>
      <c r="L209" s="32"/>
    </row>
    <row r="210" spans="2:12" ht="15" customHeight="1" x14ac:dyDescent="0.25">
      <c r="B210" s="241" t="s">
        <v>305</v>
      </c>
      <c r="C210" s="242"/>
      <c r="D210" s="242"/>
      <c r="E210" s="242"/>
      <c r="F210" s="242"/>
      <c r="G210" s="242"/>
      <c r="H210" s="242"/>
      <c r="I210" s="242"/>
      <c r="J210" s="2"/>
      <c r="K210" s="2"/>
      <c r="L210" s="29"/>
    </row>
    <row r="211" spans="2:12" ht="15" customHeight="1" thickBot="1" x14ac:dyDescent="0.3">
      <c r="B211" s="3"/>
      <c r="C211" s="3"/>
      <c r="D211" s="3"/>
      <c r="E211" s="3"/>
      <c r="F211" s="3"/>
      <c r="G211" s="3"/>
      <c r="H211" s="3"/>
      <c r="I211" s="3"/>
      <c r="J211" s="1"/>
      <c r="K211" s="1"/>
      <c r="L211" s="1"/>
    </row>
    <row r="212" spans="2:12" ht="15" customHeight="1" x14ac:dyDescent="0.25">
      <c r="B212" s="407" t="s">
        <v>189</v>
      </c>
      <c r="C212" s="408"/>
      <c r="D212" s="408"/>
      <c r="E212" s="408"/>
      <c r="F212" s="408"/>
      <c r="G212" s="408"/>
      <c r="H212" s="408"/>
      <c r="I212" s="408"/>
      <c r="J212" s="408"/>
      <c r="K212" s="408"/>
      <c r="L212" s="409"/>
    </row>
    <row r="213" spans="2:12" ht="15" customHeight="1" thickBot="1" x14ac:dyDescent="0.3">
      <c r="B213" s="410"/>
      <c r="C213" s="411"/>
      <c r="D213" s="411"/>
      <c r="E213" s="411"/>
      <c r="F213" s="411"/>
      <c r="G213" s="411"/>
      <c r="H213" s="411"/>
      <c r="I213" s="411"/>
      <c r="J213" s="411"/>
      <c r="K213" s="411"/>
      <c r="L213" s="412"/>
    </row>
    <row r="214" spans="2:12" ht="15" customHeight="1" x14ac:dyDescent="0.25">
      <c r="B214" s="250" t="s">
        <v>78</v>
      </c>
      <c r="C214" s="251"/>
      <c r="D214" s="251"/>
      <c r="E214" s="251" t="s">
        <v>50</v>
      </c>
      <c r="F214" s="251"/>
      <c r="G214" s="251" t="s">
        <v>442</v>
      </c>
      <c r="H214" s="251" t="s">
        <v>49</v>
      </c>
      <c r="I214" s="251" t="s">
        <v>267</v>
      </c>
      <c r="J214" s="251"/>
      <c r="K214" s="251" t="s">
        <v>51</v>
      </c>
      <c r="L214" s="270"/>
    </row>
    <row r="215" spans="2:12" ht="15" customHeight="1" thickBot="1" x14ac:dyDescent="0.3">
      <c r="B215" s="252"/>
      <c r="C215" s="253"/>
      <c r="D215" s="253"/>
      <c r="E215" s="253"/>
      <c r="F215" s="253"/>
      <c r="G215" s="253"/>
      <c r="H215" s="253"/>
      <c r="I215" s="253"/>
      <c r="J215" s="253"/>
      <c r="K215" s="253"/>
      <c r="L215" s="271"/>
    </row>
    <row r="216" spans="2:12" ht="15" customHeight="1" x14ac:dyDescent="0.25">
      <c r="B216" s="273"/>
      <c r="C216" s="273"/>
      <c r="D216" s="273"/>
      <c r="E216" s="273"/>
      <c r="F216" s="273"/>
      <c r="G216" s="144"/>
      <c r="H216" s="48">
        <v>50</v>
      </c>
      <c r="I216" s="406"/>
      <c r="J216" s="406"/>
      <c r="K216" s="279" t="str">
        <f>IF(E216="","",IF(AND(ISNUMBER(SEARCH("n",I216)),G216&gt;2),E216*H216,""))</f>
        <v/>
      </c>
      <c r="L216" s="279"/>
    </row>
    <row r="217" spans="2:12" ht="15" customHeight="1" x14ac:dyDescent="0.25">
      <c r="B217" s="274"/>
      <c r="C217" s="274"/>
      <c r="D217" s="274"/>
      <c r="E217" s="274"/>
      <c r="F217" s="274"/>
      <c r="G217" s="145"/>
      <c r="H217" s="49">
        <v>50</v>
      </c>
      <c r="I217" s="405"/>
      <c r="J217" s="405"/>
      <c r="K217" s="279" t="str">
        <f t="shared" ref="K217:K218" si="6">IF(E217="","",IF(AND(ISNUMBER(SEARCH("n",I217)),G217&gt;2),E217*H217,""))</f>
        <v/>
      </c>
      <c r="L217" s="279"/>
    </row>
    <row r="218" spans="2:12" ht="15" customHeight="1" x14ac:dyDescent="0.25">
      <c r="B218" s="414"/>
      <c r="C218" s="414"/>
      <c r="D218" s="414"/>
      <c r="E218" s="414"/>
      <c r="F218" s="414"/>
      <c r="G218" s="146"/>
      <c r="H218" s="78">
        <v>50</v>
      </c>
      <c r="I218" s="423"/>
      <c r="J218" s="423"/>
      <c r="K218" s="279" t="str">
        <f t="shared" si="6"/>
        <v/>
      </c>
      <c r="L218" s="279"/>
    </row>
    <row r="219" spans="2:12" ht="15" customHeight="1" x14ac:dyDescent="0.25">
      <c r="B219" s="421" t="s">
        <v>291</v>
      </c>
      <c r="C219" s="422"/>
      <c r="D219" s="422"/>
      <c r="E219" s="422"/>
      <c r="F219" s="422"/>
      <c r="G219" s="422"/>
      <c r="H219" s="422"/>
      <c r="I219" s="422"/>
      <c r="J219" s="26"/>
      <c r="K219" s="26"/>
      <c r="L219" s="27"/>
    </row>
    <row r="220" spans="2:12" ht="15" customHeight="1" x14ac:dyDescent="0.25">
      <c r="B220" s="367" t="s">
        <v>264</v>
      </c>
      <c r="C220" s="368"/>
      <c r="D220" s="368"/>
      <c r="E220" s="368"/>
      <c r="F220" s="368"/>
      <c r="G220" s="368"/>
      <c r="H220" s="368"/>
      <c r="I220" s="368"/>
      <c r="J220" s="368"/>
      <c r="K220" s="368"/>
      <c r="L220" s="369"/>
    </row>
    <row r="221" spans="2:12" ht="15" customHeight="1" x14ac:dyDescent="0.25">
      <c r="B221" s="367" t="s">
        <v>268</v>
      </c>
      <c r="C221" s="368"/>
      <c r="D221" s="368"/>
      <c r="E221" s="368"/>
      <c r="F221" s="368"/>
      <c r="G221" s="368"/>
      <c r="H221" s="368"/>
      <c r="I221" s="368"/>
      <c r="J221" s="368"/>
      <c r="K221" s="368"/>
      <c r="L221" s="369"/>
    </row>
    <row r="222" spans="2:12" ht="15" customHeight="1" x14ac:dyDescent="0.25">
      <c r="B222" s="367"/>
      <c r="C222" s="368"/>
      <c r="D222" s="368"/>
      <c r="E222" s="368"/>
      <c r="F222" s="368"/>
      <c r="G222" s="368"/>
      <c r="H222" s="368"/>
      <c r="I222" s="368"/>
      <c r="J222" s="368"/>
      <c r="K222" s="368"/>
      <c r="L222" s="369"/>
    </row>
    <row r="223" spans="2:12" ht="15" customHeight="1" x14ac:dyDescent="0.25">
      <c r="B223" s="65"/>
      <c r="C223" s="66"/>
      <c r="D223" s="66"/>
      <c r="E223" s="66"/>
      <c r="F223" s="66"/>
      <c r="G223" s="66"/>
      <c r="H223" s="66"/>
      <c r="I223" s="66"/>
      <c r="J223" s="66"/>
      <c r="K223" s="66"/>
      <c r="L223" s="69"/>
    </row>
    <row r="224" spans="2:12" ht="15" customHeight="1" x14ac:dyDescent="0.25">
      <c r="B224" s="31" t="s">
        <v>242</v>
      </c>
      <c r="C224" s="3"/>
      <c r="D224" s="3"/>
      <c r="E224" s="3"/>
      <c r="F224" s="3"/>
      <c r="G224" s="3"/>
      <c r="H224" s="3"/>
      <c r="I224" s="3"/>
      <c r="J224" s="3"/>
      <c r="K224" s="3"/>
      <c r="L224" s="32"/>
    </row>
    <row r="225" spans="2:12" ht="15" customHeight="1" x14ac:dyDescent="0.25">
      <c r="B225" s="367" t="s">
        <v>412</v>
      </c>
      <c r="C225" s="368"/>
      <c r="D225" s="368"/>
      <c r="E225" s="368"/>
      <c r="F225" s="368"/>
      <c r="G225" s="368"/>
      <c r="H225" s="368"/>
      <c r="I225" s="368"/>
      <c r="J225" s="368"/>
      <c r="K225" s="368"/>
      <c r="L225" s="369"/>
    </row>
    <row r="226" spans="2:12" ht="15" customHeight="1" x14ac:dyDescent="0.25">
      <c r="B226" s="418" t="s">
        <v>415</v>
      </c>
      <c r="C226" s="419"/>
      <c r="D226" s="419"/>
      <c r="E226" s="419"/>
      <c r="F226" s="419"/>
      <c r="G226" s="419"/>
      <c r="H226" s="419"/>
      <c r="I226" s="419"/>
      <c r="J226" s="419"/>
      <c r="K226" s="419"/>
      <c r="L226" s="420"/>
    </row>
    <row r="227" spans="2:12" ht="15" customHeight="1" x14ac:dyDescent="0.25">
      <c r="B227" s="261" t="s">
        <v>392</v>
      </c>
      <c r="C227" s="262"/>
      <c r="D227" s="262"/>
      <c r="E227" s="262"/>
      <c r="F227" s="262"/>
      <c r="G227" s="262"/>
      <c r="H227" s="262"/>
      <c r="I227" s="262"/>
      <c r="J227" s="262"/>
      <c r="K227" s="262"/>
      <c r="L227" s="263"/>
    </row>
    <row r="228" spans="2:12" ht="15" customHeight="1" x14ac:dyDescent="0.25">
      <c r="B228" s="261"/>
      <c r="C228" s="262"/>
      <c r="D228" s="262"/>
      <c r="E228" s="262"/>
      <c r="F228" s="262"/>
      <c r="G228" s="262"/>
      <c r="H228" s="262"/>
      <c r="I228" s="262"/>
      <c r="J228" s="262"/>
      <c r="K228" s="262"/>
      <c r="L228" s="263"/>
    </row>
    <row r="229" spans="2:12" ht="15" customHeight="1" x14ac:dyDescent="0.25">
      <c r="B229" s="261" t="s">
        <v>269</v>
      </c>
      <c r="C229" s="262"/>
      <c r="D229" s="262"/>
      <c r="E229" s="262"/>
      <c r="F229" s="262"/>
      <c r="G229" s="262"/>
      <c r="H229" s="262"/>
      <c r="I229" s="262"/>
      <c r="J229" s="262"/>
      <c r="K229" s="262"/>
      <c r="L229" s="263"/>
    </row>
    <row r="230" spans="2:12" ht="15" customHeight="1" x14ac:dyDescent="0.25">
      <c r="B230" s="283"/>
      <c r="C230" s="284"/>
      <c r="D230" s="284"/>
      <c r="E230" s="284"/>
      <c r="F230" s="284"/>
      <c r="G230" s="284"/>
      <c r="H230" s="284"/>
      <c r="I230" s="284"/>
      <c r="J230" s="284"/>
      <c r="K230" s="284"/>
      <c r="L230" s="285"/>
    </row>
    <row r="231" spans="2:12" ht="15" customHeight="1" x14ac:dyDescent="0.25">
      <c r="B231" s="68"/>
      <c r="C231" s="68"/>
      <c r="D231" s="68"/>
      <c r="E231" s="68"/>
      <c r="F231" s="68"/>
      <c r="G231" s="68"/>
      <c r="H231" s="68"/>
      <c r="I231" s="68"/>
      <c r="J231" s="1"/>
      <c r="K231" s="1"/>
      <c r="L231" s="1"/>
    </row>
    <row r="232" spans="2:12" ht="15" customHeight="1" x14ac:dyDescent="0.25">
      <c r="B232" s="68"/>
      <c r="C232" s="68"/>
      <c r="D232" s="68"/>
      <c r="E232" s="68"/>
      <c r="F232" s="68"/>
      <c r="G232" s="68"/>
      <c r="H232" s="68"/>
      <c r="I232" s="68"/>
      <c r="J232" s="1"/>
      <c r="K232" s="1"/>
      <c r="L232" s="1"/>
    </row>
    <row r="233" spans="2:12" ht="15" customHeight="1" x14ac:dyDescent="0.25">
      <c r="B233" s="68"/>
      <c r="C233" s="68"/>
      <c r="D233" s="68"/>
      <c r="E233" s="68"/>
      <c r="F233" s="68"/>
      <c r="G233" s="68"/>
      <c r="H233" s="68"/>
      <c r="I233" s="68"/>
      <c r="J233" s="1"/>
      <c r="K233" s="1"/>
      <c r="L233" s="1"/>
    </row>
    <row r="234" spans="2:12" ht="15" customHeight="1" x14ac:dyDescent="0.25">
      <c r="B234" s="68"/>
      <c r="C234" s="68"/>
      <c r="D234" s="68"/>
      <c r="E234" s="68"/>
      <c r="F234" s="68"/>
      <c r="G234" s="68"/>
      <c r="H234" s="68"/>
      <c r="I234" s="68"/>
      <c r="J234" s="1"/>
      <c r="K234" s="1"/>
      <c r="L234" s="1"/>
    </row>
    <row r="235" spans="2:12" ht="15" customHeight="1" thickBot="1" x14ac:dyDescent="0.3">
      <c r="B235" s="68"/>
      <c r="C235" s="68"/>
      <c r="D235" s="68"/>
      <c r="E235" s="68"/>
      <c r="F235" s="68"/>
      <c r="G235" s="68"/>
      <c r="H235" s="68"/>
      <c r="I235" s="68"/>
      <c r="J235" s="1"/>
      <c r="K235" s="1"/>
      <c r="L235" s="1"/>
    </row>
    <row r="236" spans="2:12" ht="15" customHeight="1" x14ac:dyDescent="0.25">
      <c r="B236" s="244" t="s">
        <v>288</v>
      </c>
      <c r="C236" s="245"/>
      <c r="D236" s="245"/>
      <c r="E236" s="245"/>
      <c r="F236" s="245"/>
      <c r="G236" s="245"/>
      <c r="H236" s="245"/>
      <c r="I236" s="245"/>
      <c r="J236" s="245"/>
      <c r="K236" s="245"/>
      <c r="L236" s="246"/>
    </row>
    <row r="237" spans="2:12" ht="15" customHeight="1" thickBot="1" x14ac:dyDescent="0.3">
      <c r="B237" s="247"/>
      <c r="C237" s="248"/>
      <c r="D237" s="248"/>
      <c r="E237" s="248"/>
      <c r="F237" s="248"/>
      <c r="G237" s="248"/>
      <c r="H237" s="248"/>
      <c r="I237" s="248"/>
      <c r="J237" s="248"/>
      <c r="K237" s="248"/>
      <c r="L237" s="249"/>
    </row>
    <row r="238" spans="2:12" ht="15" customHeight="1" x14ac:dyDescent="0.25">
      <c r="B238" s="250" t="s">
        <v>272</v>
      </c>
      <c r="C238" s="251"/>
      <c r="D238" s="251"/>
      <c r="E238" s="251" t="s">
        <v>78</v>
      </c>
      <c r="F238" s="251"/>
      <c r="G238" s="251"/>
      <c r="H238" s="251" t="s">
        <v>49</v>
      </c>
      <c r="I238" s="251"/>
      <c r="J238" s="251" t="s">
        <v>292</v>
      </c>
      <c r="K238" s="251"/>
      <c r="L238" s="270" t="s">
        <v>51</v>
      </c>
    </row>
    <row r="239" spans="2:12" ht="15" customHeight="1" thickBot="1" x14ac:dyDescent="0.3">
      <c r="B239" s="252"/>
      <c r="C239" s="253"/>
      <c r="D239" s="253"/>
      <c r="E239" s="253"/>
      <c r="F239" s="253"/>
      <c r="G239" s="253"/>
      <c r="H239" s="253"/>
      <c r="I239" s="253"/>
      <c r="J239" s="253"/>
      <c r="K239" s="253"/>
      <c r="L239" s="271"/>
    </row>
    <row r="240" spans="2:12" ht="15" customHeight="1" x14ac:dyDescent="0.25">
      <c r="B240" s="358" t="s">
        <v>270</v>
      </c>
      <c r="C240" s="358"/>
      <c r="D240" s="358"/>
      <c r="E240" s="386"/>
      <c r="F240" s="386"/>
      <c r="G240" s="386"/>
      <c r="H240" s="272">
        <v>35</v>
      </c>
      <c r="I240" s="272"/>
      <c r="J240" s="386"/>
      <c r="K240" s="386"/>
      <c r="L240" s="34" t="str">
        <f>IF(J240="","",J240*H240)</f>
        <v/>
      </c>
    </row>
    <row r="241" spans="2:12" ht="15" customHeight="1" x14ac:dyDescent="0.25">
      <c r="B241" s="416" t="s">
        <v>271</v>
      </c>
      <c r="C241" s="416"/>
      <c r="D241" s="416"/>
      <c r="E241" s="415"/>
      <c r="F241" s="415"/>
      <c r="G241" s="415"/>
      <c r="H241" s="417">
        <v>30</v>
      </c>
      <c r="I241" s="417" t="str">
        <f>IF(G241="","",G241*H241)</f>
        <v/>
      </c>
      <c r="J241" s="415"/>
      <c r="K241" s="415"/>
      <c r="L241" s="24" t="str">
        <f>IF(J241="","",J241*H241)</f>
        <v/>
      </c>
    </row>
    <row r="242" spans="2:12" ht="15" customHeight="1" x14ac:dyDescent="0.25">
      <c r="B242" s="79" t="s">
        <v>413</v>
      </c>
      <c r="C242" s="80"/>
      <c r="D242" s="80"/>
      <c r="E242" s="80"/>
      <c r="F242" s="80"/>
      <c r="G242" s="80"/>
      <c r="H242" s="80"/>
      <c r="I242" s="80"/>
      <c r="J242" s="26"/>
      <c r="K242" s="26"/>
      <c r="L242" s="27"/>
    </row>
    <row r="243" spans="2:12" ht="15" customHeight="1" x14ac:dyDescent="0.25">
      <c r="B243" s="387" t="s">
        <v>414</v>
      </c>
      <c r="C243" s="388"/>
      <c r="D243" s="388"/>
      <c r="E243" s="388"/>
      <c r="F243" s="388"/>
      <c r="G243" s="388"/>
      <c r="H243" s="388"/>
      <c r="I243" s="388"/>
      <c r="J243" s="388"/>
      <c r="K243" s="388"/>
      <c r="L243" s="389"/>
    </row>
    <row r="244" spans="2:12" ht="15" customHeight="1" x14ac:dyDescent="0.25">
      <c r="B244" s="387" t="s">
        <v>416</v>
      </c>
      <c r="C244" s="388"/>
      <c r="D244" s="388"/>
      <c r="E244" s="388"/>
      <c r="F244" s="388"/>
      <c r="G244" s="388"/>
      <c r="H244" s="388"/>
      <c r="I244" s="388"/>
      <c r="J244" s="388"/>
      <c r="K244" s="388"/>
      <c r="L244" s="389"/>
    </row>
    <row r="245" spans="2:12" ht="15" customHeight="1" x14ac:dyDescent="0.25">
      <c r="B245" s="387"/>
      <c r="C245" s="388"/>
      <c r="D245" s="388"/>
      <c r="E245" s="388"/>
      <c r="F245" s="388"/>
      <c r="G245" s="388"/>
      <c r="H245" s="388"/>
      <c r="I245" s="388"/>
      <c r="J245" s="388"/>
      <c r="K245" s="388"/>
      <c r="L245" s="389"/>
    </row>
    <row r="246" spans="2:12" ht="15" customHeight="1" x14ac:dyDescent="0.25">
      <c r="B246" s="81"/>
      <c r="C246" s="82"/>
      <c r="D246" s="82"/>
      <c r="E246" s="82"/>
      <c r="F246" s="82"/>
      <c r="G246" s="82"/>
      <c r="H246" s="82"/>
      <c r="I246" s="82"/>
      <c r="J246" s="82"/>
      <c r="K246" s="82"/>
      <c r="L246" s="83"/>
    </row>
    <row r="247" spans="2:12" ht="15" customHeight="1" x14ac:dyDescent="0.25">
      <c r="B247" s="31" t="s">
        <v>242</v>
      </c>
      <c r="C247" s="3"/>
      <c r="D247" s="3"/>
      <c r="E247" s="3"/>
      <c r="F247" s="3"/>
      <c r="G247" s="3"/>
      <c r="H247" s="3"/>
      <c r="I247" s="3"/>
      <c r="J247" s="3"/>
      <c r="K247" s="3"/>
      <c r="L247" s="32"/>
    </row>
    <row r="248" spans="2:12" ht="15" customHeight="1" x14ac:dyDescent="0.25">
      <c r="B248" s="367" t="s">
        <v>273</v>
      </c>
      <c r="C248" s="368"/>
      <c r="D248" s="368"/>
      <c r="E248" s="368"/>
      <c r="F248" s="368"/>
      <c r="G248" s="368"/>
      <c r="H248" s="368"/>
      <c r="I248" s="368"/>
      <c r="J248" s="368"/>
      <c r="K248" s="368"/>
      <c r="L248" s="369"/>
    </row>
    <row r="249" spans="2:12" ht="15" customHeight="1" x14ac:dyDescent="0.25">
      <c r="B249" s="367"/>
      <c r="C249" s="368"/>
      <c r="D249" s="368"/>
      <c r="E249" s="368"/>
      <c r="F249" s="368"/>
      <c r="G249" s="368"/>
      <c r="H249" s="368"/>
      <c r="I249" s="368"/>
      <c r="J249" s="368"/>
      <c r="K249" s="368"/>
      <c r="L249" s="369"/>
    </row>
    <row r="250" spans="2:12" ht="15" customHeight="1" x14ac:dyDescent="0.25">
      <c r="B250" s="367"/>
      <c r="C250" s="368"/>
      <c r="D250" s="368"/>
      <c r="E250" s="368"/>
      <c r="F250" s="368"/>
      <c r="G250" s="368"/>
      <c r="H250" s="368"/>
      <c r="I250" s="368"/>
      <c r="J250" s="368"/>
      <c r="K250" s="368"/>
      <c r="L250" s="369"/>
    </row>
    <row r="251" spans="2:12" ht="15" customHeight="1" x14ac:dyDescent="0.25">
      <c r="B251" s="367"/>
      <c r="C251" s="368"/>
      <c r="D251" s="368"/>
      <c r="E251" s="368"/>
      <c r="F251" s="368"/>
      <c r="G251" s="368"/>
      <c r="H251" s="368"/>
      <c r="I251" s="368"/>
      <c r="J251" s="368"/>
      <c r="K251" s="368"/>
      <c r="L251" s="369"/>
    </row>
    <row r="252" spans="2:12" ht="15" customHeight="1" x14ac:dyDescent="0.25">
      <c r="B252" s="367"/>
      <c r="C252" s="368"/>
      <c r="D252" s="368"/>
      <c r="E252" s="368"/>
      <c r="F252" s="368"/>
      <c r="G252" s="368"/>
      <c r="H252" s="368"/>
      <c r="I252" s="368"/>
      <c r="J252" s="368"/>
      <c r="K252" s="368"/>
      <c r="L252" s="369"/>
    </row>
    <row r="253" spans="2:12" ht="15" customHeight="1" x14ac:dyDescent="0.25">
      <c r="B253" s="370"/>
      <c r="C253" s="371"/>
      <c r="D253" s="371"/>
      <c r="E253" s="371"/>
      <c r="F253" s="371"/>
      <c r="G253" s="371"/>
      <c r="H253" s="371"/>
      <c r="I253" s="371"/>
      <c r="J253" s="371"/>
      <c r="K253" s="371"/>
      <c r="L253" s="372"/>
    </row>
    <row r="254" spans="2:12" ht="15" customHeight="1" thickBot="1" x14ac:dyDescent="0.3">
      <c r="B254" s="1"/>
      <c r="C254" s="1"/>
      <c r="D254" s="1"/>
      <c r="E254" s="1"/>
      <c r="F254" s="1"/>
      <c r="G254" s="1"/>
      <c r="H254" s="1"/>
      <c r="I254" s="1"/>
      <c r="J254" s="1"/>
      <c r="K254" s="1"/>
      <c r="L254" s="1"/>
    </row>
    <row r="255" spans="2:12" ht="15" customHeight="1" x14ac:dyDescent="0.25">
      <c r="B255" s="244" t="s">
        <v>280</v>
      </c>
      <c r="C255" s="245"/>
      <c r="D255" s="245"/>
      <c r="E255" s="245"/>
      <c r="F255" s="245"/>
      <c r="G255" s="245"/>
      <c r="H255" s="245"/>
      <c r="I255" s="245"/>
      <c r="J255" s="245"/>
      <c r="K255" s="245"/>
      <c r="L255" s="246"/>
    </row>
    <row r="256" spans="2:12" ht="15" customHeight="1" thickBot="1" x14ac:dyDescent="0.3">
      <c r="B256" s="377"/>
      <c r="C256" s="378"/>
      <c r="D256" s="378"/>
      <c r="E256" s="378"/>
      <c r="F256" s="378"/>
      <c r="G256" s="378"/>
      <c r="H256" s="378"/>
      <c r="I256" s="378"/>
      <c r="J256" s="378"/>
      <c r="K256" s="378"/>
      <c r="L256" s="390"/>
    </row>
    <row r="257" spans="2:12" ht="15" customHeight="1" x14ac:dyDescent="0.25">
      <c r="B257" s="250" t="s">
        <v>78</v>
      </c>
      <c r="C257" s="251"/>
      <c r="D257" s="251"/>
      <c r="E257" s="251" t="s">
        <v>295</v>
      </c>
      <c r="F257" s="251"/>
      <c r="G257" s="251" t="s">
        <v>274</v>
      </c>
      <c r="H257" s="251"/>
      <c r="I257" s="251" t="s">
        <v>79</v>
      </c>
      <c r="J257" s="251"/>
      <c r="K257" s="251" t="s">
        <v>51</v>
      </c>
      <c r="L257" s="270"/>
    </row>
    <row r="258" spans="2:12" ht="15" customHeight="1" thickBot="1" x14ac:dyDescent="0.3">
      <c r="B258" s="252"/>
      <c r="C258" s="253"/>
      <c r="D258" s="253"/>
      <c r="E258" s="253"/>
      <c r="F258" s="253"/>
      <c r="G258" s="253"/>
      <c r="H258" s="253"/>
      <c r="I258" s="253"/>
      <c r="J258" s="253"/>
      <c r="K258" s="253"/>
      <c r="L258" s="271"/>
    </row>
    <row r="259" spans="2:12" ht="15" customHeight="1" x14ac:dyDescent="0.25">
      <c r="B259" s="273"/>
      <c r="C259" s="273"/>
      <c r="D259" s="273"/>
      <c r="E259" s="273"/>
      <c r="F259" s="273"/>
      <c r="G259" s="380"/>
      <c r="H259" s="381"/>
      <c r="I259" s="272" t="str">
        <f>IF(E259="","",INDEX(Lists!$G$2:$G$41,MATCH(E259,Lists!$F$2:$F$41,0)))</f>
        <v/>
      </c>
      <c r="J259" s="272"/>
      <c r="K259" s="272" t="str">
        <f>IF(G259="","",I259*G259)</f>
        <v/>
      </c>
      <c r="L259" s="272"/>
    </row>
    <row r="260" spans="2:12" ht="15" customHeight="1" x14ac:dyDescent="0.25">
      <c r="B260" s="274"/>
      <c r="C260" s="274"/>
      <c r="D260" s="274"/>
      <c r="E260" s="274"/>
      <c r="F260" s="274"/>
      <c r="G260" s="405" t="str">
        <f>IF(E260="","",INDEX(Lists!$G$2:$G$41,MATCH(E260,Lists!$F$2:$F$41,0)))</f>
        <v/>
      </c>
      <c r="H260" s="405"/>
      <c r="I260" s="272" t="str">
        <f>IF(E260="","",INDEX(Lists!$G$2:$G$41,MATCH(E260,Lists!$F$2:$F$41,0)))</f>
        <v/>
      </c>
      <c r="J260" s="272"/>
      <c r="K260" s="272" t="str">
        <f t="shared" ref="K260:K262" si="7">IF(G260="","",I260*G260)</f>
        <v/>
      </c>
      <c r="L260" s="272"/>
    </row>
    <row r="261" spans="2:12" ht="15" customHeight="1" x14ac:dyDescent="0.25">
      <c r="B261" s="274"/>
      <c r="C261" s="274"/>
      <c r="D261" s="274"/>
      <c r="E261" s="274"/>
      <c r="F261" s="274"/>
      <c r="G261" s="405" t="str">
        <f>IF(E261="","",INDEX(Lists!$G$2:$G$41,MATCH(E261,Lists!$F$2:$F$41,0)))</f>
        <v/>
      </c>
      <c r="H261" s="405"/>
      <c r="I261" s="272" t="str">
        <f>IF(E261="","",INDEX(Lists!$G$2:$G$41,MATCH(E261,Lists!$F$2:$F$41,0)))</f>
        <v/>
      </c>
      <c r="J261" s="272"/>
      <c r="K261" s="272" t="str">
        <f t="shared" si="7"/>
        <v/>
      </c>
      <c r="L261" s="272"/>
    </row>
    <row r="262" spans="2:12" ht="15" customHeight="1" x14ac:dyDescent="0.25">
      <c r="B262" s="414"/>
      <c r="C262" s="414"/>
      <c r="D262" s="414"/>
      <c r="E262" s="414"/>
      <c r="F262" s="414"/>
      <c r="G262" s="423" t="str">
        <f>IF(E262="","",INDEX(Lists!$G$2:$G$41,MATCH(E262,Lists!$F$2:$F$41,0)))</f>
        <v/>
      </c>
      <c r="H262" s="423"/>
      <c r="I262" s="272" t="str">
        <f>IF(E262="","",INDEX(Lists!$G$2:$G$41,MATCH(E262,Lists!$F$2:$F$41,0)))</f>
        <v/>
      </c>
      <c r="J262" s="272"/>
      <c r="K262" s="272" t="str">
        <f t="shared" si="7"/>
        <v/>
      </c>
      <c r="L262" s="272"/>
    </row>
    <row r="263" spans="2:12" ht="15" customHeight="1" x14ac:dyDescent="0.25">
      <c r="B263" s="30" t="s">
        <v>243</v>
      </c>
      <c r="C263" s="26"/>
      <c r="D263" s="26"/>
      <c r="E263" s="26"/>
      <c r="F263" s="26"/>
      <c r="G263" s="26"/>
      <c r="H263" s="26"/>
      <c r="I263" s="26"/>
      <c r="J263" s="26"/>
      <c r="K263" s="26"/>
      <c r="L263" s="27"/>
    </row>
    <row r="264" spans="2:12" ht="15" customHeight="1" x14ac:dyDescent="0.25">
      <c r="B264" s="33" t="s">
        <v>275</v>
      </c>
      <c r="C264" s="3"/>
      <c r="D264" s="3"/>
      <c r="E264" s="3"/>
      <c r="F264" s="3"/>
      <c r="G264" s="3"/>
      <c r="H264" s="3"/>
      <c r="I264" s="3"/>
      <c r="J264" s="3"/>
      <c r="K264" s="3"/>
      <c r="L264" s="32"/>
    </row>
    <row r="265" spans="2:12" ht="15" customHeight="1" x14ac:dyDescent="0.25">
      <c r="B265" s="261" t="s">
        <v>268</v>
      </c>
      <c r="C265" s="262"/>
      <c r="D265" s="262"/>
      <c r="E265" s="262"/>
      <c r="F265" s="262"/>
      <c r="G265" s="262"/>
      <c r="H265" s="262"/>
      <c r="I265" s="262"/>
      <c r="J265" s="262"/>
      <c r="K265" s="262"/>
      <c r="L265" s="263"/>
    </row>
    <row r="266" spans="2:12" ht="15" customHeight="1" x14ac:dyDescent="0.25">
      <c r="B266" s="261"/>
      <c r="C266" s="262"/>
      <c r="D266" s="262"/>
      <c r="E266" s="262"/>
      <c r="F266" s="262"/>
      <c r="G266" s="262"/>
      <c r="H266" s="262"/>
      <c r="I266" s="262"/>
      <c r="J266" s="262"/>
      <c r="K266" s="262"/>
      <c r="L266" s="263"/>
    </row>
    <row r="267" spans="2:12" ht="15" customHeight="1" x14ac:dyDescent="0.25">
      <c r="B267" s="33"/>
      <c r="C267" s="3"/>
      <c r="D267" s="3"/>
      <c r="E267" s="3"/>
      <c r="F267" s="3"/>
      <c r="G267" s="3"/>
      <c r="H267" s="3"/>
      <c r="I267" s="3"/>
      <c r="J267" s="3"/>
      <c r="K267" s="3"/>
      <c r="L267" s="32"/>
    </row>
    <row r="268" spans="2:12" ht="15" customHeight="1" x14ac:dyDescent="0.25">
      <c r="B268" s="31" t="s">
        <v>242</v>
      </c>
      <c r="C268" s="3"/>
      <c r="D268" s="3"/>
      <c r="E268" s="3"/>
      <c r="F268" s="3"/>
      <c r="G268" s="3"/>
      <c r="H268" s="3"/>
      <c r="I268" s="3"/>
      <c r="J268" s="3"/>
      <c r="K268" s="3"/>
      <c r="L268" s="32"/>
    </row>
    <row r="269" spans="2:12" ht="15" customHeight="1" x14ac:dyDescent="0.25">
      <c r="B269" s="261" t="s">
        <v>278</v>
      </c>
      <c r="C269" s="262"/>
      <c r="D269" s="262"/>
      <c r="E269" s="262"/>
      <c r="F269" s="262"/>
      <c r="G269" s="262"/>
      <c r="H269" s="262"/>
      <c r="I269" s="262"/>
      <c r="J269" s="262"/>
      <c r="K269" s="262"/>
      <c r="L269" s="263"/>
    </row>
    <row r="270" spans="2:12" ht="15" customHeight="1" x14ac:dyDescent="0.25">
      <c r="B270" s="261"/>
      <c r="C270" s="262"/>
      <c r="D270" s="262"/>
      <c r="E270" s="262"/>
      <c r="F270" s="262"/>
      <c r="G270" s="262"/>
      <c r="H270" s="262"/>
      <c r="I270" s="262"/>
      <c r="J270" s="262"/>
      <c r="K270" s="262"/>
      <c r="L270" s="263"/>
    </row>
    <row r="271" spans="2:12" ht="15" customHeight="1" x14ac:dyDescent="0.25">
      <c r="B271" s="261" t="s">
        <v>276</v>
      </c>
      <c r="C271" s="262"/>
      <c r="D271" s="262"/>
      <c r="E271" s="262"/>
      <c r="F271" s="262"/>
      <c r="G271" s="262"/>
      <c r="H271" s="262"/>
      <c r="I271" s="262"/>
      <c r="J271" s="262"/>
      <c r="K271" s="262"/>
      <c r="L271" s="263"/>
    </row>
    <row r="272" spans="2:12" ht="15" customHeight="1" x14ac:dyDescent="0.25">
      <c r="B272" s="261"/>
      <c r="C272" s="262"/>
      <c r="D272" s="262"/>
      <c r="E272" s="262"/>
      <c r="F272" s="262"/>
      <c r="G272" s="262"/>
      <c r="H272" s="262"/>
      <c r="I272" s="262"/>
      <c r="J272" s="262"/>
      <c r="K272" s="262"/>
      <c r="L272" s="263"/>
    </row>
    <row r="273" spans="2:12" ht="15" customHeight="1" x14ac:dyDescent="0.25">
      <c r="B273" s="33" t="s">
        <v>277</v>
      </c>
      <c r="C273" s="3"/>
      <c r="D273" s="3"/>
      <c r="E273" s="3"/>
      <c r="F273" s="3"/>
      <c r="G273" s="3"/>
      <c r="H273" s="3"/>
      <c r="I273" s="3"/>
      <c r="J273" s="3"/>
      <c r="K273" s="3"/>
      <c r="L273" s="32"/>
    </row>
    <row r="274" spans="2:12" ht="15" customHeight="1" x14ac:dyDescent="0.25">
      <c r="B274" s="367" t="s">
        <v>279</v>
      </c>
      <c r="C274" s="368"/>
      <c r="D274" s="368"/>
      <c r="E274" s="368"/>
      <c r="F274" s="368"/>
      <c r="G274" s="368"/>
      <c r="H274" s="368"/>
      <c r="I274" s="368"/>
      <c r="J274" s="368"/>
      <c r="K274" s="368"/>
      <c r="L274" s="369"/>
    </row>
    <row r="275" spans="2:12" ht="15" customHeight="1" x14ac:dyDescent="0.25">
      <c r="B275" s="367"/>
      <c r="C275" s="368"/>
      <c r="D275" s="368"/>
      <c r="E275" s="368"/>
      <c r="F275" s="368"/>
      <c r="G275" s="368"/>
      <c r="H275" s="368"/>
      <c r="I275" s="368"/>
      <c r="J275" s="368"/>
      <c r="K275" s="368"/>
      <c r="L275" s="369"/>
    </row>
    <row r="276" spans="2:12" ht="15" customHeight="1" x14ac:dyDescent="0.25">
      <c r="B276" s="370"/>
      <c r="C276" s="371"/>
      <c r="D276" s="371"/>
      <c r="E276" s="371"/>
      <c r="F276" s="371"/>
      <c r="G276" s="371"/>
      <c r="H276" s="371"/>
      <c r="I276" s="371"/>
      <c r="J276" s="371"/>
      <c r="K276" s="371"/>
      <c r="L276" s="372"/>
    </row>
    <row r="277" spans="2:12" ht="15" customHeight="1" x14ac:dyDescent="0.25">
      <c r="B277" s="66"/>
      <c r="C277" s="66"/>
      <c r="D277" s="66"/>
      <c r="E277" s="66"/>
      <c r="F277" s="66"/>
      <c r="G277" s="66"/>
      <c r="H277" s="66"/>
      <c r="I277" s="66"/>
      <c r="J277" s="1"/>
      <c r="K277" s="1"/>
      <c r="L277" s="1"/>
    </row>
    <row r="278" spans="2:12" ht="15" customHeight="1" x14ac:dyDescent="0.25">
      <c r="B278" s="66"/>
      <c r="C278" s="66"/>
      <c r="D278" s="66"/>
      <c r="E278" s="66"/>
      <c r="F278" s="66"/>
      <c r="G278" s="66"/>
      <c r="H278" s="66"/>
      <c r="I278" s="66"/>
      <c r="J278" s="1"/>
      <c r="K278" s="1"/>
      <c r="L278" s="1"/>
    </row>
    <row r="279" spans="2:12" ht="15" customHeight="1" x14ac:dyDescent="0.25">
      <c r="B279" s="66"/>
      <c r="C279" s="66"/>
      <c r="D279" s="66"/>
      <c r="E279" s="66"/>
      <c r="F279" s="66"/>
      <c r="G279" s="66"/>
      <c r="H279" s="66"/>
      <c r="I279" s="66"/>
      <c r="J279" s="1"/>
      <c r="K279" s="1"/>
      <c r="L279" s="1"/>
    </row>
    <row r="280" spans="2:12" ht="15" customHeight="1" x14ac:dyDescent="0.25">
      <c r="B280" s="66"/>
      <c r="C280" s="66"/>
      <c r="D280" s="66"/>
      <c r="E280" s="66"/>
      <c r="F280" s="66"/>
      <c r="G280" s="66"/>
      <c r="H280" s="66"/>
      <c r="I280" s="66"/>
      <c r="J280" s="1"/>
      <c r="K280" s="1"/>
      <c r="L280" s="1"/>
    </row>
    <row r="281" spans="2:12" ht="15" customHeight="1" x14ac:dyDescent="0.25">
      <c r="B281" s="66"/>
      <c r="C281" s="66"/>
      <c r="D281" s="66"/>
      <c r="E281" s="66"/>
      <c r="F281" s="66"/>
      <c r="G281" s="66"/>
      <c r="H281" s="66"/>
      <c r="I281" s="66"/>
      <c r="J281" s="1"/>
      <c r="K281" s="1"/>
      <c r="L281" s="1"/>
    </row>
    <row r="282" spans="2:12" ht="15" customHeight="1" thickBot="1" x14ac:dyDescent="0.3">
      <c r="B282" s="66"/>
      <c r="C282" s="66"/>
      <c r="D282" s="66"/>
      <c r="E282" s="66"/>
      <c r="F282" s="66"/>
      <c r="G282" s="66"/>
      <c r="H282" s="66"/>
      <c r="I282" s="66"/>
      <c r="J282" s="1"/>
      <c r="K282" s="1"/>
      <c r="L282" s="1"/>
    </row>
    <row r="283" spans="2:12" ht="15" customHeight="1" x14ac:dyDescent="0.25">
      <c r="B283" s="244" t="s">
        <v>293</v>
      </c>
      <c r="C283" s="245"/>
      <c r="D283" s="245"/>
      <c r="E283" s="245"/>
      <c r="F283" s="245"/>
      <c r="G283" s="245"/>
      <c r="H283" s="245"/>
      <c r="I283" s="245"/>
      <c r="J283" s="245"/>
      <c r="K283" s="245"/>
      <c r="L283" s="246"/>
    </row>
    <row r="284" spans="2:12" ht="15" customHeight="1" thickBot="1" x14ac:dyDescent="0.3">
      <c r="B284" s="247"/>
      <c r="C284" s="248"/>
      <c r="D284" s="248"/>
      <c r="E284" s="248"/>
      <c r="F284" s="248"/>
      <c r="G284" s="248"/>
      <c r="H284" s="248"/>
      <c r="I284" s="248"/>
      <c r="J284" s="248"/>
      <c r="K284" s="248"/>
      <c r="L284" s="249"/>
    </row>
    <row r="285" spans="2:12" ht="15" customHeight="1" x14ac:dyDescent="0.25">
      <c r="B285" s="250" t="s">
        <v>78</v>
      </c>
      <c r="C285" s="251"/>
      <c r="D285" s="251"/>
      <c r="E285" s="251"/>
      <c r="F285" s="251" t="s">
        <v>281</v>
      </c>
      <c r="G285" s="251"/>
      <c r="H285" s="251"/>
      <c r="I285" s="251" t="s">
        <v>282</v>
      </c>
      <c r="J285" s="251"/>
      <c r="K285" s="251" t="s">
        <v>51</v>
      </c>
      <c r="L285" s="270"/>
    </row>
    <row r="286" spans="2:12" ht="15" customHeight="1" thickBot="1" x14ac:dyDescent="0.3">
      <c r="B286" s="252"/>
      <c r="C286" s="253"/>
      <c r="D286" s="253"/>
      <c r="E286" s="253"/>
      <c r="F286" s="253"/>
      <c r="G286" s="253"/>
      <c r="H286" s="253"/>
      <c r="I286" s="253"/>
      <c r="J286" s="253"/>
      <c r="K286" s="253"/>
      <c r="L286" s="271"/>
    </row>
    <row r="287" spans="2:12" ht="15" customHeight="1" x14ac:dyDescent="0.25">
      <c r="B287" s="273"/>
      <c r="C287" s="273"/>
      <c r="D287" s="273"/>
      <c r="E287" s="273"/>
      <c r="F287" s="360"/>
      <c r="G287" s="360"/>
      <c r="H287" s="360"/>
      <c r="I287" s="272">
        <v>2</v>
      </c>
      <c r="J287" s="272"/>
      <c r="K287" s="279" t="str">
        <f>IF(F287="","",F287*I287)</f>
        <v/>
      </c>
      <c r="L287" s="279"/>
    </row>
    <row r="288" spans="2:12" ht="15" customHeight="1" x14ac:dyDescent="0.25">
      <c r="B288" s="274"/>
      <c r="C288" s="274"/>
      <c r="D288" s="274"/>
      <c r="E288" s="274"/>
      <c r="F288" s="316"/>
      <c r="G288" s="316"/>
      <c r="H288" s="316"/>
      <c r="I288" s="275">
        <v>2</v>
      </c>
      <c r="J288" s="275"/>
      <c r="K288" s="279" t="str">
        <f t="shared" ref="K288:K289" si="8">IF(F288="","",F288*I288)</f>
        <v/>
      </c>
      <c r="L288" s="279"/>
    </row>
    <row r="289" spans="2:12" ht="15" customHeight="1" x14ac:dyDescent="0.25">
      <c r="B289" s="414"/>
      <c r="C289" s="414"/>
      <c r="D289" s="414"/>
      <c r="E289" s="414"/>
      <c r="F289" s="424"/>
      <c r="G289" s="424"/>
      <c r="H289" s="424"/>
      <c r="I289" s="417">
        <v>2</v>
      </c>
      <c r="J289" s="417"/>
      <c r="K289" s="279" t="str">
        <f t="shared" si="8"/>
        <v/>
      </c>
      <c r="L289" s="279"/>
    </row>
    <row r="290" spans="2:12" ht="15" customHeight="1" x14ac:dyDescent="0.25">
      <c r="B290" s="30" t="s">
        <v>243</v>
      </c>
      <c r="C290" s="26"/>
      <c r="D290" s="26"/>
      <c r="E290" s="26"/>
      <c r="F290" s="26"/>
      <c r="G290" s="26"/>
      <c r="H290" s="26"/>
      <c r="I290" s="26"/>
      <c r="J290" s="26"/>
      <c r="K290" s="26"/>
      <c r="L290" s="27"/>
    </row>
    <row r="291" spans="2:12" ht="15" customHeight="1" x14ac:dyDescent="0.25">
      <c r="B291" s="367" t="s">
        <v>283</v>
      </c>
      <c r="C291" s="368"/>
      <c r="D291" s="368"/>
      <c r="E291" s="368"/>
      <c r="F291" s="368"/>
      <c r="G291" s="368"/>
      <c r="H291" s="368"/>
      <c r="I291" s="368"/>
      <c r="J291" s="368"/>
      <c r="K291" s="368"/>
      <c r="L291" s="369"/>
    </row>
    <row r="292" spans="2:12" ht="15" customHeight="1" x14ac:dyDescent="0.25">
      <c r="B292" s="367" t="s">
        <v>284</v>
      </c>
      <c r="C292" s="368"/>
      <c r="D292" s="368"/>
      <c r="E292" s="368"/>
      <c r="F292" s="368"/>
      <c r="G292" s="368"/>
      <c r="H292" s="368"/>
      <c r="I292" s="368"/>
      <c r="J292" s="368"/>
      <c r="K292" s="368"/>
      <c r="L292" s="369"/>
    </row>
    <row r="293" spans="2:12" ht="15" customHeight="1" x14ac:dyDescent="0.25">
      <c r="B293" s="367"/>
      <c r="C293" s="368"/>
      <c r="D293" s="368"/>
      <c r="E293" s="368"/>
      <c r="F293" s="368"/>
      <c r="G293" s="368"/>
      <c r="H293" s="368"/>
      <c r="I293" s="368"/>
      <c r="J293" s="368"/>
      <c r="K293" s="368"/>
      <c r="L293" s="369"/>
    </row>
    <row r="294" spans="2:12" ht="15" customHeight="1" x14ac:dyDescent="0.25">
      <c r="B294" s="33"/>
      <c r="C294" s="3"/>
      <c r="D294" s="3"/>
      <c r="E294" s="3"/>
      <c r="F294" s="3"/>
      <c r="G294" s="3"/>
      <c r="H294" s="3"/>
      <c r="I294" s="3"/>
      <c r="J294" s="3"/>
      <c r="K294" s="3"/>
      <c r="L294" s="32"/>
    </row>
    <row r="295" spans="2:12" ht="15" customHeight="1" x14ac:dyDescent="0.25">
      <c r="B295" s="31" t="s">
        <v>242</v>
      </c>
      <c r="C295" s="3"/>
      <c r="D295" s="3"/>
      <c r="E295" s="3"/>
      <c r="F295" s="3"/>
      <c r="G295" s="3"/>
      <c r="H295" s="3"/>
      <c r="I295" s="3"/>
      <c r="J295" s="3"/>
      <c r="K295" s="3"/>
      <c r="L295" s="32"/>
    </row>
    <row r="296" spans="2:12" ht="15" customHeight="1" x14ac:dyDescent="0.25">
      <c r="B296" s="33" t="s">
        <v>285</v>
      </c>
      <c r="C296" s="3"/>
      <c r="D296" s="3"/>
      <c r="E296" s="3"/>
      <c r="F296" s="3"/>
      <c r="G296" s="3"/>
      <c r="H296" s="3"/>
      <c r="I296" s="3"/>
      <c r="J296" s="3"/>
      <c r="K296" s="3"/>
      <c r="L296" s="32"/>
    </row>
    <row r="297" spans="2:12" ht="15" customHeight="1" x14ac:dyDescent="0.25">
      <c r="B297" s="261" t="s">
        <v>286</v>
      </c>
      <c r="C297" s="262"/>
      <c r="D297" s="262"/>
      <c r="E297" s="262"/>
      <c r="F297" s="262"/>
      <c r="G297" s="262"/>
      <c r="H297" s="262"/>
      <c r="I297" s="262"/>
      <c r="J297" s="3"/>
      <c r="K297" s="3"/>
      <c r="L297" s="32"/>
    </row>
    <row r="298" spans="2:12" ht="15" customHeight="1" x14ac:dyDescent="0.25">
      <c r="B298" s="28" t="s">
        <v>287</v>
      </c>
      <c r="C298" s="2"/>
      <c r="D298" s="2"/>
      <c r="E298" s="2"/>
      <c r="F298" s="2"/>
      <c r="G298" s="2"/>
      <c r="H298" s="2"/>
      <c r="I298" s="2"/>
      <c r="J298" s="2"/>
      <c r="K298" s="2"/>
      <c r="L298" s="29"/>
    </row>
    <row r="299" spans="2:12" ht="15" customHeight="1" x14ac:dyDescent="0.25">
      <c r="B299" s="1"/>
      <c r="C299" s="1"/>
      <c r="D299" s="1"/>
      <c r="E299" s="1"/>
      <c r="F299" s="1"/>
      <c r="G299" s="1"/>
      <c r="H299" s="1"/>
      <c r="I299" s="1"/>
      <c r="J299" s="1"/>
      <c r="K299" s="1"/>
      <c r="L299" s="1"/>
    </row>
    <row r="300" spans="2:12" ht="15" customHeight="1" x14ac:dyDescent="0.25">
      <c r="B300" s="1"/>
      <c r="C300" s="1"/>
      <c r="D300" s="1"/>
      <c r="E300" s="1"/>
      <c r="F300" s="1"/>
      <c r="G300" s="1"/>
      <c r="H300" s="1"/>
      <c r="I300" s="1"/>
      <c r="J300" s="1"/>
      <c r="K300" s="1"/>
      <c r="L300" s="1"/>
    </row>
    <row r="301" spans="2:12" ht="15" customHeight="1" x14ac:dyDescent="0.25">
      <c r="C301" s="1"/>
      <c r="D301" s="1"/>
      <c r="E301" s="1"/>
      <c r="F301" s="1"/>
      <c r="G301" s="1"/>
      <c r="H301" s="1"/>
      <c r="I301" s="1"/>
      <c r="J301" s="1"/>
      <c r="K301" s="1"/>
      <c r="L301" s="1"/>
    </row>
    <row r="302" spans="2:12" ht="15" customHeight="1" x14ac:dyDescent="0.25">
      <c r="B302" s="1"/>
      <c r="C302" s="1"/>
      <c r="D302" s="1"/>
      <c r="E302" s="1"/>
      <c r="F302" s="1"/>
      <c r="G302" s="1"/>
      <c r="H302" s="1"/>
      <c r="I302" s="1"/>
      <c r="J302" s="1"/>
      <c r="K302" s="1"/>
      <c r="L302" s="1"/>
    </row>
    <row r="303" spans="2:12" ht="15" customHeight="1" x14ac:dyDescent="0.25">
      <c r="B303" s="3"/>
      <c r="C303" s="3"/>
      <c r="D303" s="3"/>
      <c r="E303" s="3"/>
      <c r="F303" s="3"/>
      <c r="G303" s="3"/>
      <c r="H303" s="3"/>
      <c r="I303" s="3"/>
      <c r="J303" s="1"/>
      <c r="K303" s="1"/>
      <c r="L303" s="1"/>
    </row>
    <row r="304" spans="2:12" ht="15" customHeight="1" thickBot="1" x14ac:dyDescent="0.3">
      <c r="B304" s="3"/>
      <c r="C304" s="3"/>
      <c r="D304" s="3"/>
      <c r="E304" s="3"/>
      <c r="F304" s="3"/>
      <c r="G304" s="3"/>
      <c r="H304" s="3"/>
      <c r="I304" s="3"/>
      <c r="J304" s="1"/>
      <c r="K304" s="1"/>
      <c r="L304" s="1"/>
    </row>
    <row r="305" spans="2:12" ht="15" customHeight="1" x14ac:dyDescent="0.25">
      <c r="B305" s="401" t="s">
        <v>289</v>
      </c>
      <c r="C305" s="402"/>
      <c r="D305" s="36"/>
      <c r="E305" s="425" t="str">
        <f>IF(SUM(L105:L108,L123:L133,L147:L148,K171:L172,K193:L195,L204:L206,K216:L218,L240:L241,K259:L262,K287:L289)=0,"",SUM(L105:L108,L123:L133,L147:L148,K171:L172,K193:L195,L204:L206,K216:L218,L240:L241,K259:L262,K287:L289))</f>
        <v/>
      </c>
      <c r="F305" s="426"/>
      <c r="G305" s="427"/>
      <c r="H305" s="3"/>
      <c r="I305" s="3"/>
      <c r="J305" s="1"/>
      <c r="K305" s="1"/>
      <c r="L305" s="1"/>
    </row>
    <row r="306" spans="2:12" ht="15" customHeight="1" thickBot="1" x14ac:dyDescent="0.3">
      <c r="B306" s="403"/>
      <c r="C306" s="404"/>
      <c r="D306" s="39"/>
      <c r="E306" s="428"/>
      <c r="F306" s="429"/>
      <c r="G306" s="430"/>
      <c r="H306" s="3"/>
      <c r="I306" s="3"/>
      <c r="J306" s="1"/>
      <c r="K306" s="1"/>
      <c r="L306" s="1"/>
    </row>
    <row r="307" spans="2:12" ht="15" customHeight="1" x14ac:dyDescent="0.25">
      <c r="B307" s="1"/>
      <c r="C307" s="1"/>
      <c r="D307" s="1"/>
      <c r="E307" s="1"/>
      <c r="F307" s="1"/>
      <c r="G307" s="1"/>
      <c r="H307" s="1"/>
      <c r="I307" s="1"/>
      <c r="J307" s="1"/>
      <c r="K307" s="1"/>
      <c r="L307" s="1"/>
    </row>
    <row r="308" spans="2:12" ht="15" customHeight="1" x14ac:dyDescent="0.25">
      <c r="B308" s="1"/>
      <c r="C308" s="1"/>
      <c r="D308" s="1"/>
      <c r="E308" s="1"/>
      <c r="F308" s="1"/>
      <c r="G308" s="1"/>
      <c r="H308" s="1"/>
      <c r="I308" s="1"/>
      <c r="J308" s="1"/>
      <c r="K308" s="1"/>
      <c r="L308" s="1"/>
    </row>
    <row r="309" spans="2:12" ht="15" customHeight="1" x14ac:dyDescent="0.25">
      <c r="B309" s="1"/>
      <c r="C309" s="1"/>
      <c r="D309" s="1"/>
      <c r="E309" s="1"/>
      <c r="F309" s="1"/>
      <c r="G309" s="1"/>
      <c r="H309" s="1"/>
      <c r="I309" s="1"/>
      <c r="J309" s="1"/>
      <c r="K309" s="1"/>
      <c r="L309" s="1"/>
    </row>
    <row r="310" spans="2:12" ht="15" customHeight="1" x14ac:dyDescent="0.25">
      <c r="B310" s="1"/>
      <c r="C310" s="1"/>
      <c r="D310" s="1"/>
      <c r="E310" s="1"/>
      <c r="F310" s="1"/>
      <c r="G310" s="1"/>
      <c r="H310" s="1"/>
      <c r="I310" s="1"/>
      <c r="J310" s="1"/>
      <c r="K310" s="1"/>
      <c r="L310" s="1"/>
    </row>
    <row r="311" spans="2:12" ht="15" customHeight="1" x14ac:dyDescent="0.25">
      <c r="B311" s="1"/>
      <c r="C311" s="1"/>
      <c r="D311" s="1"/>
      <c r="E311" s="1"/>
      <c r="F311" s="1"/>
      <c r="G311" s="1"/>
      <c r="H311" s="1"/>
      <c r="I311" s="1"/>
      <c r="J311" s="1"/>
      <c r="K311" s="1"/>
      <c r="L311" s="1"/>
    </row>
    <row r="312" spans="2:12" ht="15" customHeight="1" x14ac:dyDescent="0.25">
      <c r="B312" s="1"/>
      <c r="C312" s="1"/>
      <c r="D312" s="1"/>
      <c r="E312" s="1"/>
      <c r="F312" s="1"/>
      <c r="G312" s="1"/>
      <c r="H312" s="1"/>
      <c r="I312" s="1"/>
      <c r="J312" s="1"/>
      <c r="K312" s="1"/>
      <c r="L312" s="1"/>
    </row>
    <row r="313" spans="2:12" ht="15" customHeight="1" x14ac:dyDescent="0.25">
      <c r="B313" s="1"/>
      <c r="C313" s="1"/>
      <c r="D313" s="1"/>
      <c r="E313" s="1"/>
      <c r="F313" s="1"/>
      <c r="G313" s="1"/>
      <c r="H313" s="1"/>
      <c r="I313" s="1"/>
      <c r="J313" s="1"/>
      <c r="K313" s="1"/>
      <c r="L313" s="1"/>
    </row>
    <row r="314" spans="2:12" ht="15" customHeight="1" x14ac:dyDescent="0.25">
      <c r="B314" s="1"/>
      <c r="C314" s="1"/>
      <c r="D314" s="1"/>
      <c r="E314" s="1"/>
      <c r="F314" s="1"/>
      <c r="G314" s="1"/>
      <c r="H314" s="1"/>
      <c r="I314" s="1"/>
      <c r="J314" s="1"/>
      <c r="K314" s="1"/>
      <c r="L314" s="1"/>
    </row>
    <row r="315" spans="2:12" ht="15" customHeight="1" x14ac:dyDescent="0.25">
      <c r="B315" s="1"/>
      <c r="C315" s="1"/>
      <c r="D315" s="1"/>
      <c r="E315" s="1"/>
      <c r="F315" s="1"/>
      <c r="G315" s="1"/>
      <c r="H315" s="1"/>
      <c r="I315" s="1"/>
      <c r="J315" s="1"/>
      <c r="K315" s="1"/>
      <c r="L315" s="1"/>
    </row>
    <row r="316" spans="2:12" ht="15" customHeight="1" x14ac:dyDescent="0.25">
      <c r="B316" s="1"/>
      <c r="C316" s="1"/>
      <c r="D316" s="1"/>
      <c r="E316" s="1"/>
      <c r="F316" s="1"/>
      <c r="G316" s="1"/>
      <c r="H316" s="1"/>
      <c r="I316" s="1"/>
      <c r="J316" s="1"/>
      <c r="K316" s="1"/>
      <c r="L316" s="1"/>
    </row>
    <row r="317" spans="2:12" ht="15" customHeight="1" x14ac:dyDescent="0.25">
      <c r="B317" s="1"/>
      <c r="C317" s="1"/>
      <c r="D317" s="1"/>
      <c r="E317" s="1"/>
      <c r="F317" s="1"/>
      <c r="G317" s="1"/>
      <c r="H317" s="1"/>
      <c r="I317" s="1"/>
      <c r="J317" s="1"/>
      <c r="K317" s="1"/>
      <c r="L317" s="1"/>
    </row>
    <row r="318" spans="2:12" ht="15" customHeight="1" x14ac:dyDescent="0.25">
      <c r="B318" s="1"/>
      <c r="C318" s="1"/>
      <c r="D318" s="1"/>
      <c r="E318" s="1"/>
      <c r="F318" s="1"/>
      <c r="G318" s="1"/>
      <c r="H318" s="1"/>
      <c r="I318" s="1"/>
      <c r="J318" s="1"/>
      <c r="K318" s="1"/>
      <c r="L318" s="1"/>
    </row>
    <row r="319" spans="2:12" ht="15" customHeight="1" x14ac:dyDescent="0.25">
      <c r="B319" s="1"/>
      <c r="C319" s="1"/>
      <c r="D319" s="1"/>
      <c r="E319" s="1"/>
      <c r="F319" s="1"/>
      <c r="G319" s="1"/>
      <c r="H319" s="1"/>
      <c r="I319" s="1"/>
      <c r="J319" s="1"/>
      <c r="K319" s="1"/>
      <c r="L319" s="1"/>
    </row>
    <row r="320" spans="2:12" ht="15" customHeight="1" x14ac:dyDescent="0.25">
      <c r="B320" s="1"/>
      <c r="C320" s="1"/>
      <c r="D320" s="1"/>
      <c r="E320" s="1"/>
      <c r="F320" s="1"/>
      <c r="G320" s="1"/>
      <c r="H320" s="1"/>
      <c r="I320" s="1"/>
      <c r="J320" s="1"/>
      <c r="K320" s="1"/>
      <c r="L320" s="1"/>
    </row>
    <row r="321" spans="2:12" ht="15" customHeight="1" x14ac:dyDescent="0.25">
      <c r="B321" s="1"/>
      <c r="C321" s="1"/>
      <c r="D321" s="1"/>
      <c r="E321" s="1"/>
      <c r="F321" s="1"/>
      <c r="G321" s="1"/>
      <c r="H321" s="1"/>
      <c r="I321" s="1"/>
      <c r="J321" s="1"/>
      <c r="K321" s="1"/>
      <c r="L321" s="1"/>
    </row>
    <row r="322" spans="2:12" ht="15" customHeight="1" x14ac:dyDescent="0.25">
      <c r="B322" s="1"/>
      <c r="C322" s="1"/>
      <c r="D322" s="1"/>
      <c r="E322" s="1"/>
      <c r="F322" s="1"/>
      <c r="G322" s="1"/>
      <c r="H322" s="1"/>
      <c r="I322" s="1"/>
      <c r="J322" s="1"/>
      <c r="K322" s="1"/>
      <c r="L322" s="1"/>
    </row>
    <row r="323" spans="2:12" ht="15" customHeight="1" x14ac:dyDescent="0.25">
      <c r="B323" s="1"/>
      <c r="C323" s="1"/>
      <c r="D323" s="1"/>
      <c r="E323" s="1"/>
      <c r="F323" s="1"/>
      <c r="G323" s="1"/>
      <c r="H323" s="1"/>
      <c r="I323" s="1"/>
      <c r="J323" s="1"/>
      <c r="K323" s="1"/>
      <c r="L323" s="1"/>
    </row>
    <row r="324" spans="2:12" ht="15" customHeight="1" x14ac:dyDescent="0.25">
      <c r="B324" s="1"/>
      <c r="C324" s="1"/>
      <c r="D324" s="1"/>
      <c r="E324" s="1"/>
      <c r="F324" s="1"/>
      <c r="G324" s="1"/>
      <c r="H324" s="1"/>
      <c r="I324" s="1"/>
      <c r="J324" s="1"/>
      <c r="K324" s="1"/>
      <c r="L324" s="1"/>
    </row>
    <row r="325" spans="2:12" ht="15" customHeight="1" x14ac:dyDescent="0.25">
      <c r="B325" s="1"/>
      <c r="C325" s="1"/>
      <c r="D325" s="1"/>
      <c r="E325" s="1"/>
      <c r="F325" s="1"/>
      <c r="G325" s="1"/>
      <c r="H325" s="1"/>
      <c r="I325" s="1"/>
      <c r="J325" s="1"/>
      <c r="K325" s="1"/>
      <c r="L325" s="1"/>
    </row>
    <row r="326" spans="2:12" ht="15" customHeight="1" x14ac:dyDescent="0.25">
      <c r="B326" s="1"/>
      <c r="C326" s="1"/>
      <c r="D326" s="1"/>
      <c r="E326" s="1"/>
      <c r="F326" s="1"/>
      <c r="G326" s="1"/>
      <c r="H326" s="1"/>
      <c r="I326" s="1"/>
      <c r="J326" s="1"/>
      <c r="K326" s="1"/>
      <c r="L326" s="1"/>
    </row>
    <row r="327" spans="2:12" ht="15" customHeight="1" x14ac:dyDescent="0.25">
      <c r="B327" s="1"/>
      <c r="C327" s="1"/>
      <c r="D327" s="1"/>
      <c r="E327" s="1"/>
      <c r="F327" s="1"/>
      <c r="G327" s="1"/>
      <c r="H327" s="1"/>
      <c r="I327" s="1"/>
      <c r="J327" s="1"/>
      <c r="K327" s="1"/>
      <c r="L327" s="1"/>
    </row>
    <row r="328" spans="2:12" ht="15" customHeight="1" x14ac:dyDescent="0.25">
      <c r="B328" s="1"/>
      <c r="C328" s="1"/>
      <c r="D328" s="1"/>
      <c r="E328" s="1"/>
      <c r="F328" s="1"/>
      <c r="G328" s="1"/>
      <c r="H328" s="1"/>
      <c r="I328" s="1"/>
      <c r="J328" s="1"/>
      <c r="K328" s="1"/>
      <c r="L328" s="1"/>
    </row>
    <row r="329" spans="2:12" ht="15" customHeight="1" x14ac:dyDescent="0.25">
      <c r="B329" s="1"/>
      <c r="C329" s="1"/>
      <c r="D329" s="1"/>
      <c r="E329" s="1"/>
      <c r="F329" s="1"/>
      <c r="G329" s="1"/>
      <c r="H329" s="1"/>
      <c r="I329" s="1"/>
      <c r="J329" s="1"/>
      <c r="K329" s="1"/>
      <c r="L329" s="1"/>
    </row>
    <row r="330" spans="2:12" ht="15" customHeight="1" x14ac:dyDescent="0.25"/>
    <row r="331" spans="2:12" ht="15" customHeight="1" x14ac:dyDescent="0.25"/>
    <row r="332" spans="2:12" ht="15" customHeight="1" x14ac:dyDescent="0.25"/>
    <row r="333" spans="2:12" ht="15" customHeight="1" x14ac:dyDescent="0.25"/>
    <row r="334" spans="2:12" ht="15" customHeight="1" x14ac:dyDescent="0.25"/>
    <row r="335" spans="2:12" ht="15" customHeight="1" x14ac:dyDescent="0.25"/>
    <row r="336" spans="2:12"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sheetData>
  <mergeCells count="484">
    <mergeCell ref="B248:L253"/>
    <mergeCell ref="K288:L288"/>
    <mergeCell ref="B289:E289"/>
    <mergeCell ref="F289:H289"/>
    <mergeCell ref="I289:J289"/>
    <mergeCell ref="K289:L289"/>
    <mergeCell ref="B291:L291"/>
    <mergeCell ref="B292:L293"/>
    <mergeCell ref="E305:G306"/>
    <mergeCell ref="K261:L261"/>
    <mergeCell ref="B262:D262"/>
    <mergeCell ref="I262:J262"/>
    <mergeCell ref="K262:L262"/>
    <mergeCell ref="B265:L266"/>
    <mergeCell ref="B269:L270"/>
    <mergeCell ref="B271:L272"/>
    <mergeCell ref="B274:L276"/>
    <mergeCell ref="E262:F262"/>
    <mergeCell ref="G262:H262"/>
    <mergeCell ref="B261:D261"/>
    <mergeCell ref="I261:J261"/>
    <mergeCell ref="G260:H260"/>
    <mergeCell ref="B257:D258"/>
    <mergeCell ref="K257:L258"/>
    <mergeCell ref="J240:K240"/>
    <mergeCell ref="B236:L237"/>
    <mergeCell ref="B241:D241"/>
    <mergeCell ref="E241:G241"/>
    <mergeCell ref="H241:I241"/>
    <mergeCell ref="J241:K241"/>
    <mergeCell ref="B243:L243"/>
    <mergeCell ref="K218:L218"/>
    <mergeCell ref="B220:L220"/>
    <mergeCell ref="B221:L222"/>
    <mergeCell ref="B225:L225"/>
    <mergeCell ref="B226:L226"/>
    <mergeCell ref="B227:L228"/>
    <mergeCell ref="B229:L230"/>
    <mergeCell ref="B219:I219"/>
    <mergeCell ref="B218:D218"/>
    <mergeCell ref="E218:F218"/>
    <mergeCell ref="I218:J218"/>
    <mergeCell ref="I214:J215"/>
    <mergeCell ref="I216:J216"/>
    <mergeCell ref="K216:L216"/>
    <mergeCell ref="B217:D217"/>
    <mergeCell ref="E217:F217"/>
    <mergeCell ref="I217:J217"/>
    <mergeCell ref="K217:L217"/>
    <mergeCell ref="J204:K204"/>
    <mergeCell ref="B216:D216"/>
    <mergeCell ref="E216:F216"/>
    <mergeCell ref="B210:I210"/>
    <mergeCell ref="G214:G215"/>
    <mergeCell ref="H214:H215"/>
    <mergeCell ref="B204:D204"/>
    <mergeCell ref="H204:I204"/>
    <mergeCell ref="B212:L213"/>
    <mergeCell ref="B214:D215"/>
    <mergeCell ref="E214:F215"/>
    <mergeCell ref="B205:D205"/>
    <mergeCell ref="H205:I205"/>
    <mergeCell ref="J205:K205"/>
    <mergeCell ref="B206:D206"/>
    <mergeCell ref="H206:I206"/>
    <mergeCell ref="J206:K206"/>
    <mergeCell ref="B208:L208"/>
    <mergeCell ref="B305:C306"/>
    <mergeCell ref="B297:I297"/>
    <mergeCell ref="B288:E288"/>
    <mergeCell ref="F288:H288"/>
    <mergeCell ref="I288:J288"/>
    <mergeCell ref="I285:J286"/>
    <mergeCell ref="K285:L286"/>
    <mergeCell ref="B285:E286"/>
    <mergeCell ref="F285:H286"/>
    <mergeCell ref="B283:L284"/>
    <mergeCell ref="B287:E287"/>
    <mergeCell ref="F287:H287"/>
    <mergeCell ref="I287:J287"/>
    <mergeCell ref="K287:L287"/>
    <mergeCell ref="E261:F261"/>
    <mergeCell ref="G261:H261"/>
    <mergeCell ref="K214:L215"/>
    <mergeCell ref="E257:F258"/>
    <mergeCell ref="G257:H258"/>
    <mergeCell ref="I257:J258"/>
    <mergeCell ref="E259:F259"/>
    <mergeCell ref="I259:J259"/>
    <mergeCell ref="E260:F260"/>
    <mergeCell ref="G202:G203"/>
    <mergeCell ref="E202:E203"/>
    <mergeCell ref="F202:F203"/>
    <mergeCell ref="L202:L203"/>
    <mergeCell ref="F191:F192"/>
    <mergeCell ref="K191:L192"/>
    <mergeCell ref="I191:J192"/>
    <mergeCell ref="B191:D192"/>
    <mergeCell ref="B189:L190"/>
    <mergeCell ref="H191:H192"/>
    <mergeCell ref="B193:D193"/>
    <mergeCell ref="I193:J193"/>
    <mergeCell ref="K193:L193"/>
    <mergeCell ref="B200:L201"/>
    <mergeCell ref="K195:L195"/>
    <mergeCell ref="B197:L197"/>
    <mergeCell ref="B202:D203"/>
    <mergeCell ref="J202:K203"/>
    <mergeCell ref="H202:I203"/>
    <mergeCell ref="B259:D259"/>
    <mergeCell ref="K259:L259"/>
    <mergeCell ref="B260:D260"/>
    <mergeCell ref="I260:J260"/>
    <mergeCell ref="K260:L260"/>
    <mergeCell ref="G259:H259"/>
    <mergeCell ref="H133:I133"/>
    <mergeCell ref="D133:E133"/>
    <mergeCell ref="L125:L126"/>
    <mergeCell ref="B240:D240"/>
    <mergeCell ref="E240:G240"/>
    <mergeCell ref="H240:I240"/>
    <mergeCell ref="B244:L245"/>
    <mergeCell ref="B255:L256"/>
    <mergeCell ref="L238:L239"/>
    <mergeCell ref="J238:K239"/>
    <mergeCell ref="B238:D239"/>
    <mergeCell ref="E238:G239"/>
    <mergeCell ref="H238:I239"/>
    <mergeCell ref="B194:D194"/>
    <mergeCell ref="I194:J194"/>
    <mergeCell ref="K194:L194"/>
    <mergeCell ref="B195:D195"/>
    <mergeCell ref="I195:J195"/>
    <mergeCell ref="K127:K128"/>
    <mergeCell ref="L127:L128"/>
    <mergeCell ref="B147:C147"/>
    <mergeCell ref="G147:H147"/>
    <mergeCell ref="I174:L174"/>
    <mergeCell ref="D174:G174"/>
    <mergeCell ref="B174:C174"/>
    <mergeCell ref="E191:E192"/>
    <mergeCell ref="G191:G192"/>
    <mergeCell ref="B137:L139"/>
    <mergeCell ref="B140:L141"/>
    <mergeCell ref="B155:L156"/>
    <mergeCell ref="B157:L158"/>
    <mergeCell ref="B159:L161"/>
    <mergeCell ref="B167:L168"/>
    <mergeCell ref="B169:D170"/>
    <mergeCell ref="E169:G170"/>
    <mergeCell ref="H169:I170"/>
    <mergeCell ref="F131:F132"/>
    <mergeCell ref="G131:G132"/>
    <mergeCell ref="H131:I132"/>
    <mergeCell ref="J131:J132"/>
    <mergeCell ref="K131:K132"/>
    <mergeCell ref="L131:L132"/>
    <mergeCell ref="B143:L144"/>
    <mergeCell ref="B150:D150"/>
    <mergeCell ref="B133:C133"/>
    <mergeCell ref="B123:C124"/>
    <mergeCell ref="D123:E124"/>
    <mergeCell ref="F123:F124"/>
    <mergeCell ref="G123:G124"/>
    <mergeCell ref="H123:I124"/>
    <mergeCell ref="J123:J124"/>
    <mergeCell ref="K123:K124"/>
    <mergeCell ref="L123:L124"/>
    <mergeCell ref="B125:C126"/>
    <mergeCell ref="D125:E126"/>
    <mergeCell ref="F125:F126"/>
    <mergeCell ref="G125:G126"/>
    <mergeCell ref="H125:I126"/>
    <mergeCell ref="J125:J126"/>
    <mergeCell ref="K125:K126"/>
    <mergeCell ref="B127:C128"/>
    <mergeCell ref="D127:E128"/>
    <mergeCell ref="F127:F128"/>
    <mergeCell ref="G127:G128"/>
    <mergeCell ref="H127:I128"/>
    <mergeCell ref="J127:J128"/>
    <mergeCell ref="B87:G87"/>
    <mergeCell ref="B89:G89"/>
    <mergeCell ref="B91:G91"/>
    <mergeCell ref="B88:G88"/>
    <mergeCell ref="B90:G90"/>
    <mergeCell ref="B92:G92"/>
    <mergeCell ref="B93:G93"/>
    <mergeCell ref="B94:G94"/>
    <mergeCell ref="B96:L97"/>
    <mergeCell ref="B82:L82"/>
    <mergeCell ref="K83:L83"/>
    <mergeCell ref="H83:J83"/>
    <mergeCell ref="B83:G83"/>
    <mergeCell ref="B85:C85"/>
    <mergeCell ref="D85:E85"/>
    <mergeCell ref="F85:G85"/>
    <mergeCell ref="H85:J85"/>
    <mergeCell ref="K85:L85"/>
    <mergeCell ref="B84:L84"/>
    <mergeCell ref="B80:C80"/>
    <mergeCell ref="D80:E80"/>
    <mergeCell ref="F80:G80"/>
    <mergeCell ref="H80:J80"/>
    <mergeCell ref="K80:L80"/>
    <mergeCell ref="B81:C81"/>
    <mergeCell ref="D81:E81"/>
    <mergeCell ref="F81:G81"/>
    <mergeCell ref="H81:J81"/>
    <mergeCell ref="K81:L81"/>
    <mergeCell ref="B78:C78"/>
    <mergeCell ref="D78:E78"/>
    <mergeCell ref="F78:G78"/>
    <mergeCell ref="H78:J78"/>
    <mergeCell ref="K78:L78"/>
    <mergeCell ref="B79:C79"/>
    <mergeCell ref="D79:E79"/>
    <mergeCell ref="F79:G79"/>
    <mergeCell ref="H79:J79"/>
    <mergeCell ref="K79:L79"/>
    <mergeCell ref="B69:C69"/>
    <mergeCell ref="D69:E69"/>
    <mergeCell ref="B76:C76"/>
    <mergeCell ref="D76:E76"/>
    <mergeCell ref="F76:G76"/>
    <mergeCell ref="H76:J76"/>
    <mergeCell ref="K76:L76"/>
    <mergeCell ref="B77:C77"/>
    <mergeCell ref="D77:E77"/>
    <mergeCell ref="F77:G77"/>
    <mergeCell ref="H77:J77"/>
    <mergeCell ref="K77:L77"/>
    <mergeCell ref="B71:C71"/>
    <mergeCell ref="D71:E71"/>
    <mergeCell ref="F71:G71"/>
    <mergeCell ref="H71:J71"/>
    <mergeCell ref="K71:L71"/>
    <mergeCell ref="B72:C72"/>
    <mergeCell ref="D72:E72"/>
    <mergeCell ref="F72:G72"/>
    <mergeCell ref="H72:J72"/>
    <mergeCell ref="K72:L72"/>
    <mergeCell ref="B73:L73"/>
    <mergeCell ref="B74:C74"/>
    <mergeCell ref="D74:E74"/>
    <mergeCell ref="F74:G74"/>
    <mergeCell ref="H74:J74"/>
    <mergeCell ref="K74:L74"/>
    <mergeCell ref="B75:C75"/>
    <mergeCell ref="D75:E75"/>
    <mergeCell ref="F75:G75"/>
    <mergeCell ref="H75:J75"/>
    <mergeCell ref="K75:L75"/>
    <mergeCell ref="B65:C65"/>
    <mergeCell ref="D65:E65"/>
    <mergeCell ref="F65:G65"/>
    <mergeCell ref="H65:J65"/>
    <mergeCell ref="K65:L65"/>
    <mergeCell ref="F69:G69"/>
    <mergeCell ref="H69:J69"/>
    <mergeCell ref="K69:L69"/>
    <mergeCell ref="B70:C70"/>
    <mergeCell ref="D70:E70"/>
    <mergeCell ref="F70:G70"/>
    <mergeCell ref="H70:J70"/>
    <mergeCell ref="K70:L70"/>
    <mergeCell ref="B66:C66"/>
    <mergeCell ref="D66:E66"/>
    <mergeCell ref="F66:G66"/>
    <mergeCell ref="H66:J66"/>
    <mergeCell ref="K66:L66"/>
    <mergeCell ref="B67:C67"/>
    <mergeCell ref="D67:E67"/>
    <mergeCell ref="F67:G67"/>
    <mergeCell ref="H67:J67"/>
    <mergeCell ref="K67:L67"/>
    <mergeCell ref="B68:L68"/>
    <mergeCell ref="B60:C61"/>
    <mergeCell ref="D60:E61"/>
    <mergeCell ref="F60:G61"/>
    <mergeCell ref="H60:J61"/>
    <mergeCell ref="K60:L61"/>
    <mergeCell ref="B62:L62"/>
    <mergeCell ref="B64:L64"/>
    <mergeCell ref="H63:J63"/>
    <mergeCell ref="K63:L63"/>
    <mergeCell ref="F63:G63"/>
    <mergeCell ref="D63:E63"/>
    <mergeCell ref="B63:C63"/>
    <mergeCell ref="B56:C57"/>
    <mergeCell ref="D56:E57"/>
    <mergeCell ref="F56:G57"/>
    <mergeCell ref="H56:J57"/>
    <mergeCell ref="K56:L57"/>
    <mergeCell ref="B58:C59"/>
    <mergeCell ref="D58:E59"/>
    <mergeCell ref="F58:G59"/>
    <mergeCell ref="H58:J59"/>
    <mergeCell ref="K58:L59"/>
    <mergeCell ref="B51:L51"/>
    <mergeCell ref="F52:G53"/>
    <mergeCell ref="H52:J53"/>
    <mergeCell ref="K52:L53"/>
    <mergeCell ref="D48:E50"/>
    <mergeCell ref="B48:C50"/>
    <mergeCell ref="B52:C53"/>
    <mergeCell ref="D52:E53"/>
    <mergeCell ref="B54:C55"/>
    <mergeCell ref="D54:E55"/>
    <mergeCell ref="F54:G55"/>
    <mergeCell ref="H54:J55"/>
    <mergeCell ref="K54:L55"/>
    <mergeCell ref="C42:E42"/>
    <mergeCell ref="F42:G42"/>
    <mergeCell ref="H42:J42"/>
    <mergeCell ref="K42:L42"/>
    <mergeCell ref="C43:E43"/>
    <mergeCell ref="F43:G43"/>
    <mergeCell ref="H43:J43"/>
    <mergeCell ref="K43:L43"/>
    <mergeCell ref="F48:G50"/>
    <mergeCell ref="H48:J50"/>
    <mergeCell ref="K48:L50"/>
    <mergeCell ref="C39:E39"/>
    <mergeCell ref="F39:G39"/>
    <mergeCell ref="H39:J39"/>
    <mergeCell ref="K39:L39"/>
    <mergeCell ref="C40:E40"/>
    <mergeCell ref="F40:G40"/>
    <mergeCell ref="H40:J40"/>
    <mergeCell ref="K40:L40"/>
    <mergeCell ref="C41:E41"/>
    <mergeCell ref="F41:G41"/>
    <mergeCell ref="H41:J41"/>
    <mergeCell ref="K41:L41"/>
    <mergeCell ref="C35:E35"/>
    <mergeCell ref="F35:G35"/>
    <mergeCell ref="H35:J35"/>
    <mergeCell ref="K35:L35"/>
    <mergeCell ref="C36:E36"/>
    <mergeCell ref="F36:G36"/>
    <mergeCell ref="H36:J36"/>
    <mergeCell ref="K36:L36"/>
    <mergeCell ref="C37:E37"/>
    <mergeCell ref="F37:G37"/>
    <mergeCell ref="H37:J37"/>
    <mergeCell ref="K37:L37"/>
    <mergeCell ref="C32:E32"/>
    <mergeCell ref="F32:G32"/>
    <mergeCell ref="H32:J32"/>
    <mergeCell ref="K32:L32"/>
    <mergeCell ref="C33:E33"/>
    <mergeCell ref="F33:G33"/>
    <mergeCell ref="H33:J33"/>
    <mergeCell ref="K33:L33"/>
    <mergeCell ref="C34:E34"/>
    <mergeCell ref="F34:G34"/>
    <mergeCell ref="H34:J34"/>
    <mergeCell ref="K34:L34"/>
    <mergeCell ref="K28:L28"/>
    <mergeCell ref="C29:E29"/>
    <mergeCell ref="F29:G29"/>
    <mergeCell ref="H29:J29"/>
    <mergeCell ref="K29:L29"/>
    <mergeCell ref="C30:E30"/>
    <mergeCell ref="F30:G30"/>
    <mergeCell ref="H30:J30"/>
    <mergeCell ref="K30:L30"/>
    <mergeCell ref="C28:E28"/>
    <mergeCell ref="F28:G28"/>
    <mergeCell ref="F15:G15"/>
    <mergeCell ref="H15:J15"/>
    <mergeCell ref="K15:L15"/>
    <mergeCell ref="B18:L18"/>
    <mergeCell ref="B25:L25"/>
    <mergeCell ref="B31:L31"/>
    <mergeCell ref="B38:L38"/>
    <mergeCell ref="B11:B13"/>
    <mergeCell ref="C11:E13"/>
    <mergeCell ref="C19:E19"/>
    <mergeCell ref="F19:G19"/>
    <mergeCell ref="H19:J19"/>
    <mergeCell ref="K19:L19"/>
    <mergeCell ref="C20:E20"/>
    <mergeCell ref="F20:G20"/>
    <mergeCell ref="H20:J20"/>
    <mergeCell ref="K20:L20"/>
    <mergeCell ref="C26:E26"/>
    <mergeCell ref="F26:G26"/>
    <mergeCell ref="H26:J26"/>
    <mergeCell ref="K26:L26"/>
    <mergeCell ref="H22:J22"/>
    <mergeCell ref="K22:L22"/>
    <mergeCell ref="H28:J28"/>
    <mergeCell ref="B9:L10"/>
    <mergeCell ref="F11:G13"/>
    <mergeCell ref="H11:J13"/>
    <mergeCell ref="K11:L13"/>
    <mergeCell ref="B14:L14"/>
    <mergeCell ref="C15:E15"/>
    <mergeCell ref="J169:J170"/>
    <mergeCell ref="K169:L170"/>
    <mergeCell ref="B171:D171"/>
    <mergeCell ref="E171:G171"/>
    <mergeCell ref="H171:I171"/>
    <mergeCell ref="K171:L171"/>
    <mergeCell ref="B129:C130"/>
    <mergeCell ref="D129:E130"/>
    <mergeCell ref="F129:F130"/>
    <mergeCell ref="G129:G130"/>
    <mergeCell ref="H129:I130"/>
    <mergeCell ref="J129:J130"/>
    <mergeCell ref="K129:K130"/>
    <mergeCell ref="L129:L130"/>
    <mergeCell ref="B131:C132"/>
    <mergeCell ref="D131:E132"/>
    <mergeCell ref="F121:F122"/>
    <mergeCell ref="G121:G122"/>
    <mergeCell ref="B172:D172"/>
    <mergeCell ref="E172:G172"/>
    <mergeCell ref="H172:I172"/>
    <mergeCell ref="K172:L172"/>
    <mergeCell ref="D145:D146"/>
    <mergeCell ref="E145:E146"/>
    <mergeCell ref="F145:F146"/>
    <mergeCell ref="K145:K146"/>
    <mergeCell ref="L145:L146"/>
    <mergeCell ref="B145:C146"/>
    <mergeCell ref="G145:H146"/>
    <mergeCell ref="I145:J146"/>
    <mergeCell ref="E150:F150"/>
    <mergeCell ref="J150:L150"/>
    <mergeCell ref="E152:G152"/>
    <mergeCell ref="I147:J147"/>
    <mergeCell ref="I148:J148"/>
    <mergeCell ref="B148:C148"/>
    <mergeCell ref="G148:H148"/>
    <mergeCell ref="B164:L165"/>
    <mergeCell ref="J121:J122"/>
    <mergeCell ref="K121:K122"/>
    <mergeCell ref="L121:L122"/>
    <mergeCell ref="B113:L114"/>
    <mergeCell ref="B121:C122"/>
    <mergeCell ref="D121:E122"/>
    <mergeCell ref="H121:I122"/>
    <mergeCell ref="E103:E104"/>
    <mergeCell ref="G103:G104"/>
    <mergeCell ref="J103:J104"/>
    <mergeCell ref="K103:K104"/>
    <mergeCell ref="L103:L104"/>
    <mergeCell ref="H105:I105"/>
    <mergeCell ref="B105:D105"/>
    <mergeCell ref="B106:D106"/>
    <mergeCell ref="H106:I106"/>
    <mergeCell ref="B107:D107"/>
    <mergeCell ref="H107:I107"/>
    <mergeCell ref="B108:D108"/>
    <mergeCell ref="H108:I108"/>
    <mergeCell ref="B110:L112"/>
    <mergeCell ref="B119:L120"/>
    <mergeCell ref="B16:L16"/>
    <mergeCell ref="B17:L17"/>
    <mergeCell ref="B101:L102"/>
    <mergeCell ref="B103:D104"/>
    <mergeCell ref="F103:F104"/>
    <mergeCell ref="H103:I104"/>
    <mergeCell ref="C21:E21"/>
    <mergeCell ref="F21:G21"/>
    <mergeCell ref="H21:J21"/>
    <mergeCell ref="K21:L21"/>
    <mergeCell ref="C22:E22"/>
    <mergeCell ref="F22:G22"/>
    <mergeCell ref="C23:E23"/>
    <mergeCell ref="F23:G23"/>
    <mergeCell ref="H23:J23"/>
    <mergeCell ref="K23:L23"/>
    <mergeCell ref="C24:E24"/>
    <mergeCell ref="F24:G24"/>
    <mergeCell ref="H24:J24"/>
    <mergeCell ref="K24:L24"/>
    <mergeCell ref="C27:E27"/>
    <mergeCell ref="F27:G27"/>
    <mergeCell ref="H27:J27"/>
    <mergeCell ref="K27:L27"/>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88"/>
  <sheetViews>
    <sheetView view="pageBreakPreview" zoomScaleNormal="100" zoomScaleSheetLayoutView="100" workbookViewId="0">
      <selection activeCell="F7" sqref="F7"/>
    </sheetView>
  </sheetViews>
  <sheetFormatPr defaultRowHeight="15" x14ac:dyDescent="0.25"/>
  <cols>
    <col min="1" max="1" width="64.5703125" customWidth="1"/>
    <col min="2" max="2" width="29.5703125" customWidth="1"/>
    <col min="3" max="4" width="17.28515625" customWidth="1"/>
    <col min="5" max="5" width="19.42578125" customWidth="1"/>
  </cols>
  <sheetData>
    <row r="1" spans="2:5" x14ac:dyDescent="0.25">
      <c r="B1" s="1"/>
      <c r="C1" s="1"/>
      <c r="D1" s="1"/>
      <c r="E1" s="1"/>
    </row>
    <row r="2" spans="2:5" x14ac:dyDescent="0.25">
      <c r="B2" s="1"/>
      <c r="C2" s="1"/>
      <c r="D2" s="1"/>
      <c r="E2" s="1"/>
    </row>
    <row r="3" spans="2:5" x14ac:dyDescent="0.25">
      <c r="B3" s="1"/>
      <c r="C3" s="1"/>
      <c r="D3" s="1"/>
      <c r="E3" s="1"/>
    </row>
    <row r="4" spans="2:5" x14ac:dyDescent="0.25">
      <c r="B4" s="1"/>
      <c r="C4" s="1"/>
      <c r="D4" s="1"/>
      <c r="E4" s="1"/>
    </row>
    <row r="5" spans="2:5" x14ac:dyDescent="0.25">
      <c r="B5" s="1"/>
      <c r="C5" s="1"/>
      <c r="D5" s="1"/>
      <c r="E5" s="1"/>
    </row>
    <row r="6" spans="2:5" x14ac:dyDescent="0.25">
      <c r="B6" s="1"/>
      <c r="C6" s="1"/>
      <c r="D6" s="1"/>
      <c r="E6" s="1"/>
    </row>
    <row r="7" spans="2:5" x14ac:dyDescent="0.25">
      <c r="B7" s="1"/>
      <c r="C7" s="1"/>
      <c r="D7" s="1"/>
      <c r="E7" s="1"/>
    </row>
    <row r="8" spans="2:5" ht="15.75" thickBot="1" x14ac:dyDescent="0.3">
      <c r="B8" s="1"/>
      <c r="C8" s="1"/>
      <c r="D8" s="1"/>
      <c r="E8" s="1"/>
    </row>
    <row r="9" spans="2:5" x14ac:dyDescent="0.25">
      <c r="B9" s="244" t="s">
        <v>58</v>
      </c>
      <c r="C9" s="245"/>
      <c r="D9" s="245"/>
      <c r="E9" s="246"/>
    </row>
    <row r="10" spans="2:5" ht="15.75" thickBot="1" x14ac:dyDescent="0.3">
      <c r="B10" s="247"/>
      <c r="C10" s="248"/>
      <c r="D10" s="248"/>
      <c r="E10" s="249"/>
    </row>
    <row r="11" spans="2:5" x14ac:dyDescent="0.25">
      <c r="B11" s="435" t="s">
        <v>63</v>
      </c>
      <c r="C11" s="257" t="s">
        <v>49</v>
      </c>
      <c r="D11" s="257" t="s">
        <v>50</v>
      </c>
      <c r="E11" s="259" t="s">
        <v>51</v>
      </c>
    </row>
    <row r="12" spans="2:5" ht="15.75" thickBot="1" x14ac:dyDescent="0.3">
      <c r="B12" s="436"/>
      <c r="C12" s="258"/>
      <c r="D12" s="258"/>
      <c r="E12" s="260"/>
    </row>
    <row r="13" spans="2:5" x14ac:dyDescent="0.25">
      <c r="B13" s="15" t="s">
        <v>52</v>
      </c>
      <c r="C13" s="18">
        <v>5</v>
      </c>
      <c r="D13" s="106"/>
      <c r="E13" s="18" t="str">
        <f>IF(D13="","",C13*D13)</f>
        <v/>
      </c>
    </row>
    <row r="14" spans="2:5" x14ac:dyDescent="0.25">
      <c r="B14" s="13" t="s">
        <v>53</v>
      </c>
      <c r="C14" s="17">
        <v>10</v>
      </c>
      <c r="D14" s="108"/>
      <c r="E14" s="18" t="str">
        <f t="shared" ref="E14:E18" si="0">IF(D14="","",C14*D14)</f>
        <v/>
      </c>
    </row>
    <row r="15" spans="2:5" x14ac:dyDescent="0.25">
      <c r="B15" s="13" t="s">
        <v>54</v>
      </c>
      <c r="C15" s="17">
        <v>25</v>
      </c>
      <c r="D15" s="108"/>
      <c r="E15" s="18" t="str">
        <f t="shared" si="0"/>
        <v/>
      </c>
    </row>
    <row r="16" spans="2:5" x14ac:dyDescent="0.25">
      <c r="B16" s="13" t="s">
        <v>55</v>
      </c>
      <c r="C16" s="17">
        <v>50</v>
      </c>
      <c r="D16" s="108"/>
      <c r="E16" s="18" t="str">
        <f t="shared" si="0"/>
        <v/>
      </c>
    </row>
    <row r="17" spans="2:5" x14ac:dyDescent="0.25">
      <c r="B17" s="13" t="s">
        <v>56</v>
      </c>
      <c r="C17" s="17">
        <v>100</v>
      </c>
      <c r="D17" s="108"/>
      <c r="E17" s="18" t="str">
        <f t="shared" si="0"/>
        <v/>
      </c>
    </row>
    <row r="18" spans="2:5" x14ac:dyDescent="0.25">
      <c r="B18" s="13" t="s">
        <v>57</v>
      </c>
      <c r="C18" s="17">
        <v>125</v>
      </c>
      <c r="D18" s="108"/>
      <c r="E18" s="18" t="str">
        <f t="shared" si="0"/>
        <v/>
      </c>
    </row>
    <row r="19" spans="2:5" x14ac:dyDescent="0.25">
      <c r="B19" s="13" t="s">
        <v>401</v>
      </c>
      <c r="C19" s="17">
        <v>15</v>
      </c>
      <c r="D19" s="108"/>
      <c r="E19" s="18" t="str">
        <f>IF(D19="","",C19*D19)</f>
        <v/>
      </c>
    </row>
    <row r="20" spans="2:5" ht="15.75" thickBot="1" x14ac:dyDescent="0.3">
      <c r="B20" s="1"/>
      <c r="C20" s="1"/>
      <c r="D20" s="1"/>
      <c r="E20" s="1"/>
    </row>
    <row r="21" spans="2:5" ht="24" thickBot="1" x14ac:dyDescent="0.4">
      <c r="B21" s="432" t="s">
        <v>59</v>
      </c>
      <c r="C21" s="433"/>
      <c r="D21" s="433"/>
      <c r="E21" s="434"/>
    </row>
    <row r="22" spans="2:5" ht="30.75" thickBot="1" x14ac:dyDescent="0.3">
      <c r="B22" s="14" t="s">
        <v>64</v>
      </c>
      <c r="C22" s="11" t="s">
        <v>399</v>
      </c>
      <c r="D22" s="11" t="s">
        <v>50</v>
      </c>
      <c r="E22" s="12" t="s">
        <v>51</v>
      </c>
    </row>
    <row r="23" spans="2:5" x14ac:dyDescent="0.25">
      <c r="B23" s="15" t="s">
        <v>61</v>
      </c>
      <c r="C23" s="18">
        <v>3</v>
      </c>
      <c r="D23" s="106"/>
      <c r="E23" s="18" t="str">
        <f>IF(D23="","",C23*D23)</f>
        <v/>
      </c>
    </row>
    <row r="24" spans="2:5" x14ac:dyDescent="0.25">
      <c r="B24" s="13" t="s">
        <v>60</v>
      </c>
      <c r="C24" s="17">
        <v>6</v>
      </c>
      <c r="D24" s="108"/>
      <c r="E24" s="18" t="str">
        <f>IF(D24="","",C24*D24)</f>
        <v/>
      </c>
    </row>
    <row r="25" spans="2:5" x14ac:dyDescent="0.25">
      <c r="B25" s="13" t="s">
        <v>62</v>
      </c>
      <c r="C25" s="17">
        <v>12</v>
      </c>
      <c r="D25" s="108"/>
      <c r="E25" s="18" t="str">
        <f>IF(D25="","",C25*D25)</f>
        <v/>
      </c>
    </row>
    <row r="26" spans="2:5" x14ac:dyDescent="0.25">
      <c r="B26" s="1"/>
      <c r="C26" s="1"/>
      <c r="D26" s="1"/>
      <c r="E26" s="1"/>
    </row>
    <row r="27" spans="2:5" x14ac:dyDescent="0.25">
      <c r="B27" s="19" t="s">
        <v>65</v>
      </c>
      <c r="C27" s="1"/>
      <c r="D27" s="1"/>
      <c r="E27" s="16"/>
    </row>
    <row r="28" spans="2:5" x14ac:dyDescent="0.25">
      <c r="B28" s="431" t="s">
        <v>66</v>
      </c>
      <c r="C28" s="431"/>
      <c r="D28" s="431"/>
      <c r="E28" s="431"/>
    </row>
    <row r="29" spans="2:5" x14ac:dyDescent="0.25">
      <c r="B29" s="431" t="s">
        <v>67</v>
      </c>
      <c r="C29" s="431"/>
      <c r="D29" s="431"/>
      <c r="E29" s="431"/>
    </row>
    <row r="30" spans="2:5" x14ac:dyDescent="0.25">
      <c r="B30" s="125" t="s">
        <v>425</v>
      </c>
      <c r="C30" s="125"/>
      <c r="D30" s="125"/>
      <c r="E30" s="125"/>
    </row>
    <row r="31" spans="2:5" x14ac:dyDescent="0.25">
      <c r="B31" s="437" t="s">
        <v>395</v>
      </c>
      <c r="C31" s="437"/>
      <c r="D31" s="437"/>
      <c r="E31" s="437"/>
    </row>
    <row r="32" spans="2:5" ht="15.75" thickBot="1" x14ac:dyDescent="0.3">
      <c r="B32" s="1"/>
      <c r="C32" s="1"/>
      <c r="D32" s="1"/>
      <c r="E32" s="1"/>
    </row>
    <row r="33" spans="2:5" ht="24" thickBot="1" x14ac:dyDescent="0.4">
      <c r="B33" s="432" t="s">
        <v>69</v>
      </c>
      <c r="C33" s="433"/>
      <c r="D33" s="433"/>
      <c r="E33" s="434"/>
    </row>
    <row r="34" spans="2:5" ht="30.75" thickBot="1" x14ac:dyDescent="0.3">
      <c r="B34" s="14" t="s">
        <v>70</v>
      </c>
      <c r="C34" s="11" t="s">
        <v>398</v>
      </c>
      <c r="D34" s="11" t="s">
        <v>71</v>
      </c>
      <c r="E34" s="12" t="s">
        <v>51</v>
      </c>
    </row>
    <row r="35" spans="2:5" x14ac:dyDescent="0.25">
      <c r="B35" s="15" t="s">
        <v>72</v>
      </c>
      <c r="C35" s="18">
        <v>0.05</v>
      </c>
      <c r="D35" s="106"/>
      <c r="E35" s="18" t="str">
        <f>IF(D35="","",C35*D35)</f>
        <v/>
      </c>
    </row>
    <row r="36" spans="2:5" x14ac:dyDescent="0.25">
      <c r="B36" s="15" t="s">
        <v>72</v>
      </c>
      <c r="C36" s="18">
        <v>0.05</v>
      </c>
      <c r="D36" s="106"/>
      <c r="E36" s="18" t="str">
        <f>IF(D36="","",C36*D36)</f>
        <v/>
      </c>
    </row>
    <row r="37" spans="2:5" x14ac:dyDescent="0.25">
      <c r="B37" s="15" t="s">
        <v>72</v>
      </c>
      <c r="C37" s="18">
        <v>0.05</v>
      </c>
      <c r="D37" s="106"/>
      <c r="E37" s="18" t="str">
        <f>IF(D37="","",C37*D37)</f>
        <v/>
      </c>
    </row>
    <row r="38" spans="2:5" x14ac:dyDescent="0.25">
      <c r="B38" s="15" t="s">
        <v>72</v>
      </c>
      <c r="C38" s="18">
        <v>0.05</v>
      </c>
      <c r="D38" s="106"/>
      <c r="E38" s="18" t="str">
        <f>IF(D38="","",C38*D38)</f>
        <v/>
      </c>
    </row>
    <row r="39" spans="2:5" x14ac:dyDescent="0.25">
      <c r="B39" s="1"/>
      <c r="C39" s="1"/>
      <c r="D39" s="1"/>
      <c r="E39" s="1"/>
    </row>
    <row r="40" spans="2:5" ht="15.75" thickBot="1" x14ac:dyDescent="0.3">
      <c r="B40" s="1"/>
      <c r="C40" s="1"/>
      <c r="D40" s="1"/>
      <c r="E40" s="1"/>
    </row>
    <row r="41" spans="2:5" ht="15.75" thickBot="1" x14ac:dyDescent="0.3">
      <c r="B41" s="21" t="s">
        <v>16</v>
      </c>
      <c r="C41" s="20"/>
      <c r="D41" s="22" t="str">
        <f>IF(SUM(D13:D19,D23:D25)=0,"",SUM(D13:D19,D23:D25))</f>
        <v/>
      </c>
      <c r="E41" s="23" t="str">
        <f>IF(SUM(E13:E19,E23:E25,E35:E38)=0,"",SUM(E13:E19,E23:E25,E35:E38))</f>
        <v/>
      </c>
    </row>
    <row r="42" spans="2:5" x14ac:dyDescent="0.25">
      <c r="B42" s="1"/>
      <c r="C42" s="1"/>
      <c r="D42" s="1"/>
      <c r="E42" s="1"/>
    </row>
    <row r="43" spans="2:5" x14ac:dyDescent="0.25">
      <c r="B43" s="1"/>
      <c r="C43" s="1"/>
      <c r="D43" s="1"/>
      <c r="E43" s="1"/>
    </row>
    <row r="44" spans="2:5" x14ac:dyDescent="0.25">
      <c r="B44" s="1"/>
      <c r="C44" s="1"/>
      <c r="D44" s="1"/>
      <c r="E44" s="1"/>
    </row>
    <row r="45" spans="2:5" ht="15.75" thickBot="1" x14ac:dyDescent="0.3">
      <c r="B45" s="1"/>
      <c r="C45" s="1"/>
      <c r="D45" s="1"/>
      <c r="E45" s="1"/>
    </row>
    <row r="46" spans="2:5" ht="24" thickBot="1" x14ac:dyDescent="0.4">
      <c r="B46" s="432" t="s">
        <v>73</v>
      </c>
      <c r="C46" s="433"/>
      <c r="D46" s="433"/>
      <c r="E46" s="434"/>
    </row>
    <row r="47" spans="2:5" ht="15.75" thickBot="1" x14ac:dyDescent="0.3">
      <c r="B47" s="14" t="s">
        <v>74</v>
      </c>
      <c r="C47" s="11" t="s">
        <v>50</v>
      </c>
      <c r="D47" s="11" t="s">
        <v>68</v>
      </c>
      <c r="E47" s="12" t="s">
        <v>16</v>
      </c>
    </row>
    <row r="48" spans="2:5" x14ac:dyDescent="0.25">
      <c r="B48" s="106"/>
      <c r="C48" s="106"/>
      <c r="D48" s="106"/>
      <c r="E48" s="15" t="str">
        <f>IF(D48="","",D48*C48)</f>
        <v/>
      </c>
    </row>
    <row r="49" spans="2:5" x14ac:dyDescent="0.25">
      <c r="B49" s="108"/>
      <c r="C49" s="108"/>
      <c r="D49" s="108"/>
      <c r="E49" s="13" t="str">
        <f t="shared" ref="E49:E63" si="1">IF(D49="","",D49*C49)</f>
        <v/>
      </c>
    </row>
    <row r="50" spans="2:5" x14ac:dyDescent="0.25">
      <c r="B50" s="108"/>
      <c r="C50" s="108"/>
      <c r="D50" s="108"/>
      <c r="E50" s="13" t="str">
        <f t="shared" si="1"/>
        <v/>
      </c>
    </row>
    <row r="51" spans="2:5" x14ac:dyDescent="0.25">
      <c r="B51" s="108"/>
      <c r="C51" s="108"/>
      <c r="D51" s="108"/>
      <c r="E51" s="13" t="str">
        <f t="shared" si="1"/>
        <v/>
      </c>
    </row>
    <row r="52" spans="2:5" x14ac:dyDescent="0.25">
      <c r="B52" s="108"/>
      <c r="C52" s="108"/>
      <c r="D52" s="108"/>
      <c r="E52" s="13" t="str">
        <f t="shared" si="1"/>
        <v/>
      </c>
    </row>
    <row r="53" spans="2:5" x14ac:dyDescent="0.25">
      <c r="B53" s="108"/>
      <c r="C53" s="108"/>
      <c r="D53" s="108"/>
      <c r="E53" s="13" t="str">
        <f t="shared" si="1"/>
        <v/>
      </c>
    </row>
    <row r="54" spans="2:5" x14ac:dyDescent="0.25">
      <c r="B54" s="108"/>
      <c r="C54" s="108"/>
      <c r="D54" s="108"/>
      <c r="E54" s="13" t="str">
        <f t="shared" si="1"/>
        <v/>
      </c>
    </row>
    <row r="55" spans="2:5" x14ac:dyDescent="0.25">
      <c r="B55" s="108"/>
      <c r="C55" s="108"/>
      <c r="D55" s="108"/>
      <c r="E55" s="13" t="str">
        <f t="shared" si="1"/>
        <v/>
      </c>
    </row>
    <row r="56" spans="2:5" x14ac:dyDescent="0.25">
      <c r="B56" s="108"/>
      <c r="C56" s="108"/>
      <c r="D56" s="108"/>
      <c r="E56" s="13" t="str">
        <f t="shared" si="1"/>
        <v/>
      </c>
    </row>
    <row r="57" spans="2:5" x14ac:dyDescent="0.25">
      <c r="B57" s="108"/>
      <c r="C57" s="108"/>
      <c r="D57" s="108"/>
      <c r="E57" s="13" t="str">
        <f t="shared" si="1"/>
        <v/>
      </c>
    </row>
    <row r="58" spans="2:5" x14ac:dyDescent="0.25">
      <c r="B58" s="108"/>
      <c r="C58" s="108"/>
      <c r="D58" s="108"/>
      <c r="E58" s="13" t="str">
        <f t="shared" si="1"/>
        <v/>
      </c>
    </row>
    <row r="59" spans="2:5" x14ac:dyDescent="0.25">
      <c r="B59" s="108"/>
      <c r="C59" s="108"/>
      <c r="D59" s="108"/>
      <c r="E59" s="13" t="str">
        <f t="shared" si="1"/>
        <v/>
      </c>
    </row>
    <row r="60" spans="2:5" x14ac:dyDescent="0.25">
      <c r="B60" s="108"/>
      <c r="C60" s="108"/>
      <c r="D60" s="108"/>
      <c r="E60" s="13" t="str">
        <f t="shared" si="1"/>
        <v/>
      </c>
    </row>
    <row r="61" spans="2:5" x14ac:dyDescent="0.25">
      <c r="B61" s="108"/>
      <c r="C61" s="108"/>
      <c r="D61" s="108"/>
      <c r="E61" s="13" t="str">
        <f t="shared" si="1"/>
        <v/>
      </c>
    </row>
    <row r="62" spans="2:5" x14ac:dyDescent="0.25">
      <c r="B62" s="108"/>
      <c r="C62" s="108"/>
      <c r="D62" s="108"/>
      <c r="E62" s="13" t="str">
        <f t="shared" si="1"/>
        <v/>
      </c>
    </row>
    <row r="63" spans="2:5" x14ac:dyDescent="0.25">
      <c r="B63" s="108"/>
      <c r="C63" s="108"/>
      <c r="D63" s="108"/>
      <c r="E63" s="13" t="str">
        <f t="shared" si="1"/>
        <v/>
      </c>
    </row>
    <row r="64" spans="2:5" x14ac:dyDescent="0.25">
      <c r="B64" s="1"/>
      <c r="C64" s="1"/>
      <c r="D64" s="1"/>
      <c r="E64" s="1"/>
    </row>
    <row r="65" spans="2:5" x14ac:dyDescent="0.25">
      <c r="B65" s="1"/>
      <c r="C65" s="1"/>
      <c r="D65" s="1"/>
      <c r="E65" s="1"/>
    </row>
    <row r="66" spans="2:5" x14ac:dyDescent="0.25">
      <c r="C66" s="84"/>
      <c r="D66" s="84"/>
      <c r="E66" s="84"/>
    </row>
    <row r="67" spans="2:5" x14ac:dyDescent="0.25">
      <c r="B67" s="1"/>
      <c r="C67" s="1"/>
      <c r="D67" s="1"/>
      <c r="E67" s="1"/>
    </row>
    <row r="68" spans="2:5" x14ac:dyDescent="0.25">
      <c r="B68" s="217" t="s">
        <v>382</v>
      </c>
      <c r="C68" s="217"/>
      <c r="D68" s="217"/>
      <c r="E68" s="217"/>
    </row>
    <row r="69" spans="2:5" x14ac:dyDescent="0.25">
      <c r="B69" s="1"/>
      <c r="C69" s="1"/>
      <c r="D69" s="1"/>
      <c r="E69" s="1"/>
    </row>
    <row r="70" spans="2:5" x14ac:dyDescent="0.25">
      <c r="B70" s="1"/>
      <c r="C70" s="1"/>
      <c r="D70" s="1"/>
      <c r="E70" s="1"/>
    </row>
    <row r="71" spans="2:5" x14ac:dyDescent="0.25">
      <c r="B71" s="1"/>
      <c r="C71" s="1"/>
      <c r="D71" s="1"/>
      <c r="E71" s="1"/>
    </row>
    <row r="72" spans="2:5" x14ac:dyDescent="0.25">
      <c r="B72" s="1"/>
      <c r="C72" s="1"/>
      <c r="D72" s="1"/>
      <c r="E72" s="1"/>
    </row>
    <row r="73" spans="2:5" x14ac:dyDescent="0.25">
      <c r="B73" s="1"/>
      <c r="C73" s="1"/>
      <c r="D73" s="1"/>
      <c r="E73" s="1"/>
    </row>
    <row r="74" spans="2:5" x14ac:dyDescent="0.25">
      <c r="B74" s="1"/>
      <c r="C74" s="1"/>
      <c r="D74" s="1"/>
      <c r="E74" s="1"/>
    </row>
    <row r="75" spans="2:5" x14ac:dyDescent="0.25">
      <c r="B75" s="1"/>
      <c r="C75" s="1"/>
      <c r="D75" s="1"/>
      <c r="E75" s="1"/>
    </row>
    <row r="76" spans="2:5" x14ac:dyDescent="0.25">
      <c r="B76" s="1"/>
      <c r="C76" s="1"/>
      <c r="D76" s="1"/>
      <c r="E76" s="1"/>
    </row>
    <row r="77" spans="2:5" x14ac:dyDescent="0.25">
      <c r="B77" s="1"/>
      <c r="C77" s="1"/>
      <c r="D77" s="1"/>
      <c r="E77" s="1"/>
    </row>
    <row r="78" spans="2:5" x14ac:dyDescent="0.25">
      <c r="B78" s="1"/>
      <c r="C78" s="1"/>
      <c r="D78" s="1"/>
      <c r="E78" s="1"/>
    </row>
    <row r="79" spans="2:5" x14ac:dyDescent="0.25">
      <c r="B79" s="1"/>
      <c r="C79" s="1"/>
      <c r="D79" s="1"/>
      <c r="E79" s="1"/>
    </row>
    <row r="80" spans="2:5" x14ac:dyDescent="0.25">
      <c r="B80" s="1"/>
      <c r="C80" s="1"/>
      <c r="D80" s="1"/>
      <c r="E80" s="1"/>
    </row>
    <row r="81" spans="2:5" x14ac:dyDescent="0.25">
      <c r="B81" s="1"/>
      <c r="C81" s="1"/>
      <c r="D81" s="1"/>
      <c r="E81" s="1"/>
    </row>
    <row r="82" spans="2:5" x14ac:dyDescent="0.25">
      <c r="B82" s="1"/>
      <c r="C82" s="1"/>
      <c r="D82" s="1"/>
      <c r="E82" s="1"/>
    </row>
    <row r="83" spans="2:5" x14ac:dyDescent="0.25">
      <c r="B83" s="1"/>
      <c r="C83" s="1"/>
      <c r="D83" s="1"/>
      <c r="E83" s="1"/>
    </row>
    <row r="84" spans="2:5" x14ac:dyDescent="0.25">
      <c r="B84" s="1"/>
      <c r="C84" s="1"/>
      <c r="D84" s="1"/>
      <c r="E84" s="1"/>
    </row>
    <row r="85" spans="2:5" x14ac:dyDescent="0.25">
      <c r="B85" s="1"/>
      <c r="C85" s="1"/>
      <c r="D85" s="1"/>
      <c r="E85" s="1"/>
    </row>
    <row r="86" spans="2:5" x14ac:dyDescent="0.25">
      <c r="B86" s="1"/>
      <c r="C86" s="1"/>
      <c r="D86" s="1"/>
      <c r="E86" s="1"/>
    </row>
    <row r="87" spans="2:5" x14ac:dyDescent="0.25">
      <c r="B87" s="1"/>
      <c r="C87" s="1"/>
      <c r="D87" s="1"/>
      <c r="E87" s="1"/>
    </row>
    <row r="88" spans="2:5" x14ac:dyDescent="0.25">
      <c r="B88" s="1"/>
      <c r="C88" s="1"/>
      <c r="D88" s="1"/>
      <c r="E88" s="1"/>
    </row>
  </sheetData>
  <mergeCells count="12">
    <mergeCell ref="B68:E68"/>
    <mergeCell ref="B9:E10"/>
    <mergeCell ref="B28:E28"/>
    <mergeCell ref="B29:E29"/>
    <mergeCell ref="B46:E46"/>
    <mergeCell ref="B21:E21"/>
    <mergeCell ref="B33:E33"/>
    <mergeCell ref="B11:B12"/>
    <mergeCell ref="C11:C12"/>
    <mergeCell ref="D11:D12"/>
    <mergeCell ref="E11:E12"/>
    <mergeCell ref="B31:E31"/>
  </mergeCells>
  <hyperlinks>
    <hyperlink ref="B66:E66" location="'Terms and Conditions'!A255" display="For Information on Recycling and Disposal look at the Terms &amp; Conditions." xr:uid="{00000000-0004-0000-0500-000000000000}"/>
    <hyperlink ref="B68:E68" location="'Terms and Conditions'!A258" display="For Information on Recycling and Disposal look at the Terms &amp; Conditions." xr:uid="{00000000-0004-0000-0500-000001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96"/>
  <sheetViews>
    <sheetView tabSelected="1" view="pageBreakPreview" zoomScaleNormal="100" zoomScaleSheetLayoutView="100" workbookViewId="0">
      <selection activeCell="K8" sqref="K8"/>
    </sheetView>
  </sheetViews>
  <sheetFormatPr defaultRowHeight="15" x14ac:dyDescent="0.25"/>
  <cols>
    <col min="1" max="1" width="68.85546875" customWidth="1"/>
    <col min="2" max="2" width="10.42578125" style="56" customWidth="1"/>
    <col min="3" max="3" width="12.42578125" style="56" customWidth="1"/>
    <col min="4" max="4" width="5.140625" style="56" customWidth="1"/>
    <col min="5" max="5" width="6" style="56" customWidth="1"/>
    <col min="6" max="6" width="7" style="56" bestFit="1" customWidth="1"/>
    <col min="7" max="7" width="9" customWidth="1"/>
    <col min="8" max="8" width="6" customWidth="1"/>
    <col min="9" max="9" width="9.5703125" customWidth="1"/>
    <col min="10" max="10" width="9.7109375" customWidth="1"/>
    <col min="11" max="11" width="7.28515625" customWidth="1"/>
    <col min="12" max="12" width="10.5703125" bestFit="1" customWidth="1"/>
  </cols>
  <sheetData>
    <row r="1" spans="2:12" x14ac:dyDescent="0.25">
      <c r="B1" s="3"/>
      <c r="C1" s="3"/>
      <c r="D1" s="3"/>
      <c r="E1" s="3"/>
      <c r="F1" s="3"/>
      <c r="G1" s="1"/>
      <c r="H1" s="1"/>
      <c r="I1" s="1"/>
      <c r="J1" s="1"/>
      <c r="K1" s="1"/>
      <c r="L1" s="1"/>
    </row>
    <row r="2" spans="2:12" x14ac:dyDescent="0.25">
      <c r="B2" s="3"/>
      <c r="C2" s="3"/>
      <c r="D2" s="3"/>
      <c r="E2" s="3"/>
      <c r="F2" s="3"/>
      <c r="G2" s="1"/>
      <c r="H2" s="1"/>
      <c r="I2" s="1"/>
      <c r="J2" s="1"/>
      <c r="K2" s="1"/>
      <c r="L2" s="1"/>
    </row>
    <row r="3" spans="2:12" x14ac:dyDescent="0.25">
      <c r="B3" s="3"/>
      <c r="C3" s="3"/>
      <c r="D3" s="3"/>
      <c r="E3" s="3"/>
      <c r="F3" s="3"/>
      <c r="G3" s="1"/>
      <c r="H3" s="1"/>
      <c r="I3" s="1"/>
      <c r="J3" s="1"/>
      <c r="K3" s="1"/>
      <c r="L3" s="1"/>
    </row>
    <row r="4" spans="2:12" x14ac:dyDescent="0.25">
      <c r="B4" s="3"/>
      <c r="C4" s="3"/>
      <c r="D4" s="3"/>
      <c r="E4" s="3"/>
      <c r="F4" s="3"/>
      <c r="G4" s="1"/>
      <c r="H4" s="1"/>
      <c r="I4" s="1"/>
      <c r="J4" s="1"/>
      <c r="K4" s="1"/>
      <c r="L4" s="1"/>
    </row>
    <row r="5" spans="2:12" x14ac:dyDescent="0.25">
      <c r="B5" s="3"/>
      <c r="C5" s="3"/>
      <c r="D5" s="3"/>
      <c r="E5" s="3"/>
      <c r="F5" s="3"/>
      <c r="G5" s="1"/>
      <c r="H5" s="1"/>
      <c r="I5" s="1"/>
      <c r="J5" s="1"/>
      <c r="K5" s="1"/>
      <c r="L5" s="1"/>
    </row>
    <row r="6" spans="2:12" x14ac:dyDescent="0.25">
      <c r="B6" s="3"/>
      <c r="C6" s="3"/>
      <c r="D6" s="3"/>
      <c r="E6" s="3"/>
      <c r="F6" s="3"/>
      <c r="G6" s="1"/>
      <c r="H6" s="1"/>
      <c r="I6" s="1"/>
      <c r="J6" s="1"/>
      <c r="K6" s="1"/>
      <c r="L6" s="1"/>
    </row>
    <row r="7" spans="2:12" ht="15" customHeight="1" x14ac:dyDescent="0.25">
      <c r="B7" s="3"/>
      <c r="C7" s="3"/>
      <c r="D7" s="3"/>
      <c r="E7" s="3"/>
      <c r="F7" s="3"/>
      <c r="G7" s="1"/>
      <c r="H7" s="1"/>
      <c r="I7" s="1"/>
      <c r="J7" s="1"/>
      <c r="K7" s="1"/>
      <c r="L7" s="1"/>
    </row>
    <row r="8" spans="2:12" x14ac:dyDescent="0.25">
      <c r="B8" s="3"/>
      <c r="C8" s="3"/>
      <c r="D8" s="3"/>
      <c r="E8" s="3"/>
      <c r="F8" s="3"/>
      <c r="G8" s="1"/>
      <c r="H8" s="1"/>
      <c r="I8" s="1"/>
      <c r="J8" s="1"/>
      <c r="K8" s="1"/>
      <c r="L8" s="1"/>
    </row>
    <row r="9" spans="2:12" ht="15" customHeight="1" x14ac:dyDescent="0.25">
      <c r="B9" s="464" t="s">
        <v>400</v>
      </c>
      <c r="C9" s="464"/>
      <c r="D9" s="464"/>
      <c r="E9" s="464"/>
      <c r="F9" s="464"/>
      <c r="G9" s="464"/>
      <c r="H9" s="464"/>
      <c r="I9" s="464"/>
      <c r="J9" s="464"/>
      <c r="K9" s="464"/>
      <c r="L9" s="464"/>
    </row>
    <row r="10" spans="2:12" ht="15.75" customHeight="1" thickBot="1" x14ac:dyDescent="0.3">
      <c r="B10" s="3"/>
      <c r="C10" s="3"/>
      <c r="D10" s="3"/>
      <c r="E10" s="3"/>
      <c r="F10" s="3"/>
      <c r="G10" s="1"/>
      <c r="H10" s="1"/>
      <c r="I10" s="1"/>
      <c r="J10" s="1"/>
      <c r="K10" s="1"/>
      <c r="L10" s="1"/>
    </row>
    <row r="11" spans="2:12" ht="15" customHeight="1" x14ac:dyDescent="0.25">
      <c r="B11" s="407" t="s">
        <v>329</v>
      </c>
      <c r="C11" s="408"/>
      <c r="D11" s="408"/>
      <c r="E11" s="408"/>
      <c r="F11" s="408"/>
      <c r="G11" s="408"/>
      <c r="H11" s="408"/>
      <c r="I11" s="408"/>
      <c r="J11" s="408"/>
      <c r="K11" s="408"/>
      <c r="L11" s="409"/>
    </row>
    <row r="12" spans="2:12" x14ac:dyDescent="0.25">
      <c r="B12" s="448"/>
      <c r="C12" s="449"/>
      <c r="D12" s="449"/>
      <c r="E12" s="449"/>
      <c r="F12" s="449"/>
      <c r="G12" s="449"/>
      <c r="H12" s="449"/>
      <c r="I12" s="449"/>
      <c r="J12" s="449"/>
      <c r="K12" s="449"/>
      <c r="L12" s="450"/>
    </row>
    <row r="13" spans="2:12" x14ac:dyDescent="0.25">
      <c r="B13" s="454" t="s">
        <v>330</v>
      </c>
      <c r="C13" s="452" t="s">
        <v>331</v>
      </c>
      <c r="D13" s="452" t="s">
        <v>338</v>
      </c>
      <c r="E13" s="452" t="s">
        <v>332</v>
      </c>
      <c r="F13" s="452" t="s">
        <v>333</v>
      </c>
      <c r="G13" s="452" t="s">
        <v>339</v>
      </c>
      <c r="H13" s="452" t="s">
        <v>335</v>
      </c>
      <c r="I13" s="452" t="s">
        <v>336</v>
      </c>
      <c r="J13" s="452" t="s">
        <v>337</v>
      </c>
      <c r="K13" s="452" t="s">
        <v>357</v>
      </c>
      <c r="L13" s="444" t="s">
        <v>51</v>
      </c>
    </row>
    <row r="14" spans="2:12" ht="15.75" thickBot="1" x14ac:dyDescent="0.3">
      <c r="B14" s="455"/>
      <c r="C14" s="453"/>
      <c r="D14" s="453"/>
      <c r="E14" s="453"/>
      <c r="F14" s="453"/>
      <c r="G14" s="453"/>
      <c r="H14" s="453"/>
      <c r="I14" s="453"/>
      <c r="J14" s="453"/>
      <c r="K14" s="453"/>
      <c r="L14" s="445"/>
    </row>
    <row r="15" spans="2:12" x14ac:dyDescent="0.25">
      <c r="B15" s="160" t="s">
        <v>353</v>
      </c>
      <c r="C15" s="161"/>
      <c r="D15" s="161"/>
      <c r="E15" s="161"/>
      <c r="F15" s="162"/>
      <c r="G15" s="163">
        <f>IF(B15="","",INDEX(Lists!$L$2:$L$5,MATCH(B15,Lists!$K$2:$K$5,0)))</f>
        <v>15</v>
      </c>
      <c r="H15" s="161"/>
      <c r="I15" s="164"/>
      <c r="J15" s="162"/>
      <c r="K15" s="165"/>
      <c r="L15" s="166" t="str">
        <f>IF(D15="","",G15*H15*D15)</f>
        <v/>
      </c>
    </row>
    <row r="16" spans="2:12" x14ac:dyDescent="0.25">
      <c r="B16" s="121" t="s">
        <v>354</v>
      </c>
      <c r="C16" s="108"/>
      <c r="D16" s="108"/>
      <c r="E16" s="108"/>
      <c r="F16" s="117"/>
      <c r="G16" s="17">
        <f>IF(B16="","",INDEX(Lists!$L$2:$L$5,MATCH(B16,Lists!$K$2:$K$5,0)))</f>
        <v>10</v>
      </c>
      <c r="H16" s="108"/>
      <c r="I16" s="123"/>
      <c r="J16" s="117"/>
      <c r="K16" s="122"/>
      <c r="L16" s="60" t="str">
        <f>IF(D16="","",G16*H16*D16)</f>
        <v/>
      </c>
    </row>
    <row r="17" spans="2:12" x14ac:dyDescent="0.25">
      <c r="B17" s="121" t="s">
        <v>355</v>
      </c>
      <c r="C17" s="108"/>
      <c r="D17" s="108"/>
      <c r="E17" s="108"/>
      <c r="F17" s="117"/>
      <c r="G17" s="17">
        <f>IF(B17="","",INDEX(Lists!$L$2:$L$5,MATCH(B17,Lists!$K$2:$K$5,0)))</f>
        <v>5</v>
      </c>
      <c r="H17" s="108"/>
      <c r="I17" s="123"/>
      <c r="J17" s="117"/>
      <c r="K17" s="122"/>
      <c r="L17" s="60" t="str">
        <f>IF(D17="","",G17*H17*D17)</f>
        <v/>
      </c>
    </row>
    <row r="18" spans="2:12" ht="15" customHeight="1" x14ac:dyDescent="0.25">
      <c r="B18" s="121" t="s">
        <v>356</v>
      </c>
      <c r="C18" s="108"/>
      <c r="D18" s="108"/>
      <c r="E18" s="108"/>
      <c r="F18" s="117"/>
      <c r="G18" s="17">
        <f>IF(B18="","",INDEX(Lists!$L$2:$L$5,MATCH(B18,Lists!$K$2:$K$5,0)))</f>
        <v>4</v>
      </c>
      <c r="H18" s="108"/>
      <c r="I18" s="123"/>
      <c r="J18" s="117"/>
      <c r="K18" s="122"/>
      <c r="L18" s="60" t="str">
        <f>IF(D18="","",G18*H18*D18)</f>
        <v/>
      </c>
    </row>
    <row r="19" spans="2:12" ht="15.75" thickBot="1" x14ac:dyDescent="0.3">
      <c r="B19" s="167"/>
      <c r="C19" s="113"/>
      <c r="D19" s="113"/>
      <c r="E19" s="113"/>
      <c r="F19" s="118"/>
      <c r="G19" s="168" t="str">
        <f>IF(B19="","",INDEX(Lists!$L$2:$L$5,MATCH(B19,Lists!$K$2:$K$5,0)))</f>
        <v/>
      </c>
      <c r="H19" s="113"/>
      <c r="I19" s="169"/>
      <c r="J19" s="118"/>
      <c r="K19" s="170"/>
      <c r="L19" s="171" t="str">
        <f>IF(D19="","",G19*H19*D19)</f>
        <v/>
      </c>
    </row>
    <row r="20" spans="2:12" x14ac:dyDescent="0.25">
      <c r="B20" s="31" t="s">
        <v>243</v>
      </c>
      <c r="C20" s="3"/>
      <c r="D20" s="3"/>
      <c r="E20" s="3"/>
      <c r="F20" s="3"/>
      <c r="G20" s="3"/>
      <c r="H20" s="3"/>
      <c r="I20" s="3"/>
      <c r="J20" s="3"/>
      <c r="K20" s="3"/>
      <c r="L20" s="32"/>
    </row>
    <row r="21" spans="2:12" x14ac:dyDescent="0.25">
      <c r="B21" s="438" t="s">
        <v>358</v>
      </c>
      <c r="C21" s="439"/>
      <c r="D21" s="439"/>
      <c r="E21" s="439"/>
      <c r="F21" s="439"/>
      <c r="G21" s="439"/>
      <c r="H21" s="439"/>
      <c r="I21" s="439"/>
      <c r="J21" s="439"/>
      <c r="K21" s="439"/>
      <c r="L21" s="440"/>
    </row>
    <row r="22" spans="2:12" x14ac:dyDescent="0.25">
      <c r="B22" s="438"/>
      <c r="C22" s="439"/>
      <c r="D22" s="439"/>
      <c r="E22" s="439"/>
      <c r="F22" s="439"/>
      <c r="G22" s="439"/>
      <c r="H22" s="439"/>
      <c r="I22" s="439"/>
      <c r="J22" s="439"/>
      <c r="K22" s="439"/>
      <c r="L22" s="440"/>
    </row>
    <row r="23" spans="2:12" ht="15" customHeight="1" x14ac:dyDescent="0.25">
      <c r="B23" s="261" t="s">
        <v>238</v>
      </c>
      <c r="C23" s="262"/>
      <c r="D23" s="262"/>
      <c r="E23" s="262"/>
      <c r="F23" s="262"/>
      <c r="G23" s="262"/>
      <c r="H23" s="262"/>
      <c r="I23" s="262"/>
      <c r="J23" s="262"/>
      <c r="K23" s="262"/>
      <c r="L23" s="263"/>
    </row>
    <row r="24" spans="2:12" x14ac:dyDescent="0.25">
      <c r="B24" s="283"/>
      <c r="C24" s="284"/>
      <c r="D24" s="284"/>
      <c r="E24" s="284"/>
      <c r="F24" s="284"/>
      <c r="G24" s="284"/>
      <c r="H24" s="284"/>
      <c r="I24" s="284"/>
      <c r="J24" s="284"/>
      <c r="K24" s="284"/>
      <c r="L24" s="285"/>
    </row>
    <row r="25" spans="2:12" x14ac:dyDescent="0.25">
      <c r="B25" s="57"/>
      <c r="C25" s="57"/>
      <c r="D25" s="57"/>
      <c r="E25" s="57"/>
      <c r="F25" s="57"/>
      <c r="G25" s="57"/>
      <c r="H25" s="57"/>
      <c r="I25" s="57"/>
      <c r="J25" s="57"/>
      <c r="K25" s="57"/>
      <c r="L25" s="57"/>
    </row>
    <row r="26" spans="2:12" ht="15.75" thickBot="1" x14ac:dyDescent="0.3">
      <c r="B26" s="3"/>
      <c r="C26" s="3"/>
      <c r="D26" s="3"/>
      <c r="E26" s="3"/>
      <c r="F26" s="3"/>
      <c r="G26" s="1"/>
      <c r="H26" s="1"/>
      <c r="I26" s="1"/>
      <c r="J26" s="1"/>
      <c r="K26" s="1"/>
      <c r="L26" s="1"/>
    </row>
    <row r="27" spans="2:12" x14ac:dyDescent="0.25">
      <c r="B27" s="244" t="s">
        <v>360</v>
      </c>
      <c r="C27" s="245"/>
      <c r="D27" s="245"/>
      <c r="E27" s="245"/>
      <c r="F27" s="245"/>
      <c r="G27" s="245"/>
      <c r="H27" s="245"/>
      <c r="I27" s="245"/>
      <c r="J27" s="245"/>
      <c r="K27" s="245"/>
      <c r="L27" s="246"/>
    </row>
    <row r="28" spans="2:12" ht="15.75" thickBot="1" x14ac:dyDescent="0.3">
      <c r="B28" s="377"/>
      <c r="C28" s="378"/>
      <c r="D28" s="378"/>
      <c r="E28" s="378"/>
      <c r="F28" s="378"/>
      <c r="G28" s="378"/>
      <c r="H28" s="378"/>
      <c r="I28" s="378"/>
      <c r="J28" s="378"/>
      <c r="K28" s="378"/>
      <c r="L28" s="390"/>
    </row>
    <row r="29" spans="2:12" x14ac:dyDescent="0.25">
      <c r="B29" s="250" t="s">
        <v>359</v>
      </c>
      <c r="C29" s="268" t="s">
        <v>331</v>
      </c>
      <c r="D29" s="265"/>
      <c r="E29" s="257" t="s">
        <v>338</v>
      </c>
      <c r="F29" s="251" t="s">
        <v>432</v>
      </c>
      <c r="G29" s="251"/>
      <c r="H29" s="251" t="s">
        <v>336</v>
      </c>
      <c r="I29" s="251"/>
      <c r="J29" s="251" t="s">
        <v>337</v>
      </c>
      <c r="K29" s="251" t="s">
        <v>357</v>
      </c>
      <c r="L29" s="270" t="s">
        <v>51</v>
      </c>
    </row>
    <row r="30" spans="2:12" ht="15.75" thickBot="1" x14ac:dyDescent="0.3">
      <c r="B30" s="252"/>
      <c r="C30" s="269"/>
      <c r="D30" s="267"/>
      <c r="E30" s="258"/>
      <c r="F30" s="253"/>
      <c r="G30" s="253"/>
      <c r="H30" s="253"/>
      <c r="I30" s="253"/>
      <c r="J30" s="253"/>
      <c r="K30" s="253"/>
      <c r="L30" s="271"/>
    </row>
    <row r="31" spans="2:12" x14ac:dyDescent="0.25">
      <c r="B31" s="172">
        <v>1.5</v>
      </c>
      <c r="C31" s="469"/>
      <c r="D31" s="469"/>
      <c r="E31" s="173"/>
      <c r="F31" s="456">
        <f>INDEX(Lists!$Q$2:$Q$9,MATCH(B31,Lists!$P$2:$P$9,0))</f>
        <v>60</v>
      </c>
      <c r="G31" s="457"/>
      <c r="H31" s="458"/>
      <c r="I31" s="459"/>
      <c r="J31" s="174"/>
      <c r="K31" s="165"/>
      <c r="L31" s="175" t="str">
        <f>IF(E31="","",E31*F31)</f>
        <v/>
      </c>
    </row>
    <row r="32" spans="2:12" x14ac:dyDescent="0.25">
      <c r="B32" s="120">
        <v>2</v>
      </c>
      <c r="C32" s="274"/>
      <c r="D32" s="274"/>
      <c r="E32" s="112"/>
      <c r="F32" s="460">
        <f>INDEX(Lists!$Q$2:$Q$9,MATCH(B32,Lists!$P$2:$P$9,0))</f>
        <v>70</v>
      </c>
      <c r="G32" s="461"/>
      <c r="H32" s="462"/>
      <c r="I32" s="463"/>
      <c r="J32" s="117"/>
      <c r="K32" s="116"/>
      <c r="L32" s="61" t="str">
        <f t="shared" ref="L32:L38" si="0">IF(E32="","",E32*F32)</f>
        <v/>
      </c>
    </row>
    <row r="33" spans="2:12" x14ac:dyDescent="0.25">
      <c r="B33" s="120">
        <v>3</v>
      </c>
      <c r="C33" s="274"/>
      <c r="D33" s="274"/>
      <c r="E33" s="112"/>
      <c r="F33" s="460">
        <f>INDEX(Lists!$Q$2:$Q$9,MATCH(B33,Lists!$P$2:$P$9,0))</f>
        <v>100</v>
      </c>
      <c r="G33" s="461"/>
      <c r="H33" s="462"/>
      <c r="I33" s="463"/>
      <c r="J33" s="117"/>
      <c r="K33" s="116"/>
      <c r="L33" s="61" t="str">
        <f t="shared" si="0"/>
        <v/>
      </c>
    </row>
    <row r="34" spans="2:12" ht="15" customHeight="1" x14ac:dyDescent="0.25">
      <c r="B34" s="120">
        <v>5</v>
      </c>
      <c r="C34" s="274"/>
      <c r="D34" s="274"/>
      <c r="E34" s="112"/>
      <c r="F34" s="460">
        <f>INDEX(Lists!$Q$2:$Q$9,MATCH(B34,Lists!$P$2:$P$9,0))</f>
        <v>100</v>
      </c>
      <c r="G34" s="461"/>
      <c r="H34" s="462"/>
      <c r="I34" s="463"/>
      <c r="J34" s="117"/>
      <c r="K34" s="116"/>
      <c r="L34" s="61" t="str">
        <f t="shared" si="0"/>
        <v/>
      </c>
    </row>
    <row r="35" spans="2:12" ht="15" customHeight="1" x14ac:dyDescent="0.25">
      <c r="B35" s="120">
        <v>7.5</v>
      </c>
      <c r="C35" s="274"/>
      <c r="D35" s="274"/>
      <c r="E35" s="112"/>
      <c r="F35" s="460">
        <f>INDEX(Lists!$Q$2:$Q$9,MATCH(B35,Lists!$P$2:$P$9,0))</f>
        <v>200</v>
      </c>
      <c r="G35" s="461"/>
      <c r="H35" s="462"/>
      <c r="I35" s="463"/>
      <c r="J35" s="117"/>
      <c r="K35" s="116"/>
      <c r="L35" s="61" t="str">
        <f t="shared" si="0"/>
        <v/>
      </c>
    </row>
    <row r="36" spans="2:12" ht="15" customHeight="1" x14ac:dyDescent="0.25">
      <c r="B36" s="120">
        <v>10</v>
      </c>
      <c r="C36" s="274"/>
      <c r="D36" s="274"/>
      <c r="E36" s="112"/>
      <c r="F36" s="460">
        <f>INDEX(Lists!$Q$2:$Q$9,MATCH(B36,Lists!$P$2:$P$9,0))</f>
        <v>260</v>
      </c>
      <c r="G36" s="461"/>
      <c r="H36" s="462"/>
      <c r="I36" s="463"/>
      <c r="J36" s="117"/>
      <c r="K36" s="116"/>
      <c r="L36" s="61" t="str">
        <f t="shared" si="0"/>
        <v/>
      </c>
    </row>
    <row r="37" spans="2:12" ht="15" customHeight="1" x14ac:dyDescent="0.25">
      <c r="B37" s="120">
        <v>15</v>
      </c>
      <c r="C37" s="274"/>
      <c r="D37" s="274"/>
      <c r="E37" s="112"/>
      <c r="F37" s="460">
        <f>INDEX(Lists!$Q$2:$Q$9,MATCH(B37,Lists!$P$2:$P$9,0))</f>
        <v>300</v>
      </c>
      <c r="G37" s="461"/>
      <c r="H37" s="462"/>
      <c r="I37" s="463"/>
      <c r="J37" s="117"/>
      <c r="K37" s="116"/>
      <c r="L37" s="61" t="str">
        <f t="shared" si="0"/>
        <v/>
      </c>
    </row>
    <row r="38" spans="2:12" ht="15.75" thickBot="1" x14ac:dyDescent="0.3">
      <c r="B38" s="176">
        <v>20</v>
      </c>
      <c r="C38" s="443"/>
      <c r="D38" s="443"/>
      <c r="E38" s="114"/>
      <c r="F38" s="465">
        <f>INDEX(Lists!$Q$2:$Q$9,MATCH(B38,Lists!$P$2:$P$9,0))</f>
        <v>400</v>
      </c>
      <c r="G38" s="466"/>
      <c r="H38" s="467"/>
      <c r="I38" s="468"/>
      <c r="J38" s="118"/>
      <c r="K38" s="119"/>
      <c r="L38" s="177" t="str">
        <f t="shared" si="0"/>
        <v/>
      </c>
    </row>
    <row r="39" spans="2:12" x14ac:dyDescent="0.25">
      <c r="B39" s="31" t="s">
        <v>243</v>
      </c>
      <c r="C39" s="3"/>
      <c r="D39" s="3"/>
      <c r="E39" s="3"/>
      <c r="F39" s="3"/>
      <c r="G39" s="3"/>
      <c r="H39" s="3"/>
      <c r="I39" s="3"/>
      <c r="J39" s="3"/>
      <c r="K39" s="3"/>
      <c r="L39" s="32"/>
    </row>
    <row r="40" spans="2:12" x14ac:dyDescent="0.25">
      <c r="B40" s="354" t="s">
        <v>362</v>
      </c>
      <c r="C40" s="355"/>
      <c r="D40" s="355"/>
      <c r="E40" s="355"/>
      <c r="F40" s="355"/>
      <c r="G40" s="355"/>
      <c r="H40" s="355"/>
      <c r="I40" s="355"/>
      <c r="J40" s="355"/>
      <c r="K40" s="355"/>
      <c r="L40" s="400"/>
    </row>
    <row r="41" spans="2:12" x14ac:dyDescent="0.25">
      <c r="B41" s="261" t="s">
        <v>238</v>
      </c>
      <c r="C41" s="262"/>
      <c r="D41" s="262"/>
      <c r="E41" s="262"/>
      <c r="F41" s="262"/>
      <c r="G41" s="262"/>
      <c r="H41" s="262"/>
      <c r="I41" s="262"/>
      <c r="J41" s="262"/>
      <c r="K41" s="262"/>
      <c r="L41" s="263"/>
    </row>
    <row r="42" spans="2:12" x14ac:dyDescent="0.25">
      <c r="B42" s="283"/>
      <c r="C42" s="284"/>
      <c r="D42" s="284"/>
      <c r="E42" s="284"/>
      <c r="F42" s="284"/>
      <c r="G42" s="284"/>
      <c r="H42" s="284"/>
      <c r="I42" s="284"/>
      <c r="J42" s="284"/>
      <c r="K42" s="284"/>
      <c r="L42" s="285"/>
    </row>
    <row r="43" spans="2:12" x14ac:dyDescent="0.25">
      <c r="B43" s="3"/>
      <c r="C43" s="3"/>
      <c r="D43" s="3"/>
      <c r="E43" s="3"/>
      <c r="F43" s="3"/>
      <c r="G43" s="1"/>
      <c r="H43" s="1"/>
      <c r="I43" s="1"/>
      <c r="J43" s="1"/>
      <c r="K43" s="1"/>
      <c r="L43" s="1"/>
    </row>
    <row r="44" spans="2:12" x14ac:dyDescent="0.25">
      <c r="B44" s="3"/>
      <c r="C44" s="3"/>
      <c r="D44" s="3"/>
      <c r="E44" s="3"/>
      <c r="F44" s="3"/>
      <c r="G44" s="1"/>
      <c r="H44" s="1"/>
      <c r="I44" s="1"/>
      <c r="J44" s="1"/>
      <c r="K44" s="1"/>
      <c r="L44" s="1"/>
    </row>
    <row r="45" spans="2:12" x14ac:dyDescent="0.25">
      <c r="B45" s="3"/>
      <c r="C45" s="3"/>
      <c r="D45" s="3"/>
      <c r="E45" s="3"/>
      <c r="F45" s="3"/>
      <c r="G45" s="1"/>
      <c r="H45" s="1"/>
      <c r="I45" s="1"/>
      <c r="J45" s="1"/>
      <c r="K45" s="1"/>
      <c r="L45" s="1"/>
    </row>
    <row r="46" spans="2:12" x14ac:dyDescent="0.25">
      <c r="B46" s="3"/>
      <c r="C46" s="3"/>
      <c r="D46" s="3"/>
      <c r="E46" s="3"/>
      <c r="F46" s="3"/>
      <c r="G46" s="1"/>
      <c r="H46" s="1"/>
      <c r="I46" s="1"/>
      <c r="J46" s="1"/>
      <c r="K46" s="1"/>
      <c r="L46" s="1"/>
    </row>
    <row r="47" spans="2:12" x14ac:dyDescent="0.25">
      <c r="B47" s="3"/>
      <c r="C47" s="3"/>
      <c r="D47" s="3"/>
      <c r="E47" s="3"/>
      <c r="F47" s="3"/>
      <c r="G47" s="1"/>
      <c r="H47" s="1"/>
      <c r="I47" s="1"/>
      <c r="J47" s="1"/>
      <c r="K47" s="1"/>
      <c r="L47" s="1"/>
    </row>
    <row r="48" spans="2:12" x14ac:dyDescent="0.25">
      <c r="B48" s="3"/>
      <c r="C48" s="3"/>
      <c r="D48" s="3"/>
      <c r="E48" s="3"/>
      <c r="F48" s="3"/>
      <c r="G48" s="1"/>
      <c r="H48" s="1"/>
      <c r="I48" s="1"/>
      <c r="J48" s="1"/>
      <c r="K48" s="1"/>
      <c r="L48" s="1"/>
    </row>
    <row r="49" spans="2:12" x14ac:dyDescent="0.25">
      <c r="B49" s="1"/>
      <c r="C49" s="1"/>
      <c r="D49" s="1"/>
      <c r="E49" s="1"/>
      <c r="F49" s="1"/>
      <c r="G49" s="1"/>
      <c r="H49" s="1"/>
      <c r="I49" s="1"/>
      <c r="J49" s="1"/>
      <c r="K49" s="1"/>
      <c r="L49" s="1"/>
    </row>
    <row r="50" spans="2:12" ht="15.75" thickBot="1" x14ac:dyDescent="0.3">
      <c r="B50" s="1"/>
      <c r="C50" s="1"/>
      <c r="D50" s="1"/>
      <c r="E50" s="1"/>
      <c r="F50" s="1"/>
      <c r="G50" s="1"/>
      <c r="H50" s="1"/>
      <c r="I50" s="1"/>
      <c r="J50" s="1"/>
      <c r="K50" s="1"/>
      <c r="L50" s="1"/>
    </row>
    <row r="51" spans="2:12" x14ac:dyDescent="0.25">
      <c r="B51" s="244" t="s">
        <v>385</v>
      </c>
      <c r="C51" s="245"/>
      <c r="D51" s="245"/>
      <c r="E51" s="245"/>
      <c r="F51" s="245"/>
      <c r="G51" s="245"/>
      <c r="H51" s="245"/>
      <c r="I51" s="245"/>
      <c r="J51" s="245"/>
      <c r="K51" s="245"/>
      <c r="L51" s="246"/>
    </row>
    <row r="52" spans="2:12" ht="15.75" thickBot="1" x14ac:dyDescent="0.3">
      <c r="B52" s="377"/>
      <c r="C52" s="378"/>
      <c r="D52" s="378"/>
      <c r="E52" s="378"/>
      <c r="F52" s="378"/>
      <c r="G52" s="378"/>
      <c r="H52" s="378"/>
      <c r="I52" s="378"/>
      <c r="J52" s="378"/>
      <c r="K52" s="378"/>
      <c r="L52" s="390"/>
    </row>
    <row r="53" spans="2:12" x14ac:dyDescent="0.25">
      <c r="B53" s="264" t="s">
        <v>363</v>
      </c>
      <c r="C53" s="265"/>
      <c r="D53" s="268" t="s">
        <v>331</v>
      </c>
      <c r="E53" s="446"/>
      <c r="F53" s="265"/>
      <c r="G53" s="257" t="s">
        <v>364</v>
      </c>
      <c r="H53" s="257" t="s">
        <v>338</v>
      </c>
      <c r="I53" s="257" t="s">
        <v>339</v>
      </c>
      <c r="J53" s="251" t="s">
        <v>337</v>
      </c>
      <c r="K53" s="251" t="s">
        <v>357</v>
      </c>
      <c r="L53" s="270" t="s">
        <v>51</v>
      </c>
    </row>
    <row r="54" spans="2:12" ht="15.75" thickBot="1" x14ac:dyDescent="0.3">
      <c r="B54" s="266"/>
      <c r="C54" s="267"/>
      <c r="D54" s="269"/>
      <c r="E54" s="447"/>
      <c r="F54" s="267"/>
      <c r="G54" s="258"/>
      <c r="H54" s="258"/>
      <c r="I54" s="258"/>
      <c r="J54" s="253"/>
      <c r="K54" s="253"/>
      <c r="L54" s="271"/>
    </row>
    <row r="55" spans="2:12" x14ac:dyDescent="0.25">
      <c r="B55" s="451" t="s">
        <v>366</v>
      </c>
      <c r="C55" s="273"/>
      <c r="D55" s="273"/>
      <c r="E55" s="273"/>
      <c r="F55" s="273"/>
      <c r="G55" s="106"/>
      <c r="H55" s="111"/>
      <c r="I55" s="48">
        <v>40</v>
      </c>
      <c r="J55" s="115"/>
      <c r="K55" s="116"/>
      <c r="L55" s="61" t="str">
        <f>IF(H55="","",G55*H55*I55)</f>
        <v/>
      </c>
    </row>
    <row r="56" spans="2:12" x14ac:dyDescent="0.25">
      <c r="B56" s="441" t="s">
        <v>367</v>
      </c>
      <c r="C56" s="274"/>
      <c r="D56" s="274"/>
      <c r="E56" s="274"/>
      <c r="F56" s="274"/>
      <c r="G56" s="108"/>
      <c r="H56" s="112"/>
      <c r="I56" s="49">
        <v>40</v>
      </c>
      <c r="J56" s="117"/>
      <c r="K56" s="116"/>
      <c r="L56" s="62" t="str">
        <f>IF(H56="","",G56*H56*I56)</f>
        <v/>
      </c>
    </row>
    <row r="57" spans="2:12" ht="15.75" thickBot="1" x14ac:dyDescent="0.3">
      <c r="B57" s="442" t="s">
        <v>368</v>
      </c>
      <c r="C57" s="443"/>
      <c r="D57" s="443"/>
      <c r="E57" s="443"/>
      <c r="F57" s="443"/>
      <c r="G57" s="113"/>
      <c r="H57" s="114"/>
      <c r="I57" s="63">
        <v>40</v>
      </c>
      <c r="J57" s="118"/>
      <c r="K57" s="119"/>
      <c r="L57" s="64" t="str">
        <f>IF(H57="","",G57*H57*I57)</f>
        <v/>
      </c>
    </row>
    <row r="58" spans="2:12" x14ac:dyDescent="0.25">
      <c r="B58" s="1"/>
      <c r="C58" s="1"/>
      <c r="D58" s="1"/>
      <c r="E58" s="1"/>
      <c r="F58" s="1"/>
      <c r="G58" s="1"/>
      <c r="H58" s="1"/>
      <c r="I58" s="1"/>
      <c r="J58" s="1"/>
      <c r="K58" s="1"/>
      <c r="L58" s="1"/>
    </row>
    <row r="59" spans="2:12" x14ac:dyDescent="0.25">
      <c r="B59" s="1"/>
      <c r="C59" s="1"/>
      <c r="D59" s="1"/>
      <c r="E59" s="1"/>
      <c r="F59" s="1"/>
      <c r="G59" s="1"/>
      <c r="H59" s="1"/>
      <c r="I59" s="1"/>
      <c r="J59" s="1"/>
      <c r="K59" s="1"/>
      <c r="L59" s="1"/>
    </row>
    <row r="60" spans="2:12" x14ac:dyDescent="0.25">
      <c r="B60" s="30" t="s">
        <v>242</v>
      </c>
      <c r="C60" s="26"/>
      <c r="D60" s="26"/>
      <c r="E60" s="26"/>
      <c r="F60" s="26"/>
      <c r="G60" s="26"/>
      <c r="H60" s="26"/>
      <c r="I60" s="26"/>
      <c r="J60" s="26"/>
      <c r="K60" s="26"/>
      <c r="L60" s="27"/>
    </row>
    <row r="61" spans="2:12" x14ac:dyDescent="0.25">
      <c r="B61" s="33" t="s">
        <v>369</v>
      </c>
      <c r="C61" s="3"/>
      <c r="D61" s="3"/>
      <c r="E61" s="3"/>
      <c r="F61" s="3"/>
      <c r="G61" s="3"/>
      <c r="H61" s="3"/>
      <c r="I61" s="3"/>
      <c r="J61" s="3"/>
      <c r="K61" s="3"/>
      <c r="L61" s="32"/>
    </row>
    <row r="62" spans="2:12" x14ac:dyDescent="0.25">
      <c r="B62" s="33" t="s">
        <v>370</v>
      </c>
      <c r="C62" s="3"/>
      <c r="D62" s="3"/>
      <c r="E62" s="3"/>
      <c r="F62" s="3"/>
      <c r="G62" s="3"/>
      <c r="H62" s="3"/>
      <c r="I62" s="3"/>
      <c r="J62" s="3"/>
      <c r="K62" s="3"/>
      <c r="L62" s="32"/>
    </row>
    <row r="63" spans="2:12" x14ac:dyDescent="0.25">
      <c r="B63" s="367" t="s">
        <v>371</v>
      </c>
      <c r="C63" s="368"/>
      <c r="D63" s="368"/>
      <c r="E63" s="368"/>
      <c r="F63" s="368"/>
      <c r="G63" s="368"/>
      <c r="H63" s="368"/>
      <c r="I63" s="368"/>
      <c r="J63" s="368"/>
      <c r="K63" s="368"/>
      <c r="L63" s="369"/>
    </row>
    <row r="64" spans="2:12" x14ac:dyDescent="0.25">
      <c r="B64" s="367"/>
      <c r="C64" s="368"/>
      <c r="D64" s="368"/>
      <c r="E64" s="368"/>
      <c r="F64" s="368"/>
      <c r="G64" s="368"/>
      <c r="H64" s="368"/>
      <c r="I64" s="368"/>
      <c r="J64" s="368"/>
      <c r="K64" s="368"/>
      <c r="L64" s="369"/>
    </row>
    <row r="65" spans="2:12" x14ac:dyDescent="0.25">
      <c r="B65" s="367" t="s">
        <v>439</v>
      </c>
      <c r="C65" s="368"/>
      <c r="D65" s="368"/>
      <c r="E65" s="368"/>
      <c r="F65" s="368"/>
      <c r="G65" s="368"/>
      <c r="H65" s="368"/>
      <c r="I65" s="368"/>
      <c r="J65" s="368"/>
      <c r="K65" s="368"/>
      <c r="L65" s="369"/>
    </row>
    <row r="66" spans="2:12" x14ac:dyDescent="0.25">
      <c r="B66" s="370"/>
      <c r="C66" s="371"/>
      <c r="D66" s="371"/>
      <c r="E66" s="371"/>
      <c r="F66" s="371"/>
      <c r="G66" s="371"/>
      <c r="H66" s="371"/>
      <c r="I66" s="371"/>
      <c r="J66" s="371"/>
      <c r="K66" s="371"/>
      <c r="L66" s="372"/>
    </row>
    <row r="67" spans="2:12" x14ac:dyDescent="0.25">
      <c r="B67" s="1"/>
      <c r="C67" s="1"/>
      <c r="D67" s="1"/>
      <c r="E67" s="1"/>
      <c r="F67" s="1"/>
      <c r="G67" s="1"/>
      <c r="H67" s="1"/>
      <c r="I67" s="1"/>
      <c r="J67" s="1"/>
      <c r="K67" s="1"/>
      <c r="L67" s="1"/>
    </row>
    <row r="68" spans="2:12" x14ac:dyDescent="0.25">
      <c r="B68" s="1"/>
      <c r="C68" s="1"/>
      <c r="D68" s="1"/>
      <c r="E68" s="1"/>
      <c r="F68" s="1"/>
      <c r="G68" s="1"/>
      <c r="H68" s="1"/>
      <c r="I68" s="1"/>
      <c r="J68" s="1"/>
      <c r="K68" s="1"/>
      <c r="L68" s="1"/>
    </row>
    <row r="69" spans="2:12" x14ac:dyDescent="0.25">
      <c r="B69" s="1"/>
      <c r="C69" s="1"/>
      <c r="D69" s="1"/>
      <c r="E69" s="1"/>
      <c r="F69" s="1"/>
      <c r="G69" s="1"/>
      <c r="H69" s="1"/>
      <c r="I69" s="1"/>
      <c r="J69" s="1"/>
      <c r="K69" s="1"/>
      <c r="L69" s="1"/>
    </row>
    <row r="70" spans="2:12" x14ac:dyDescent="0.25">
      <c r="B70" s="1"/>
      <c r="C70" s="1"/>
      <c r="D70" s="1"/>
      <c r="E70" s="1"/>
      <c r="F70" s="1"/>
      <c r="G70" s="1"/>
      <c r="H70" s="1"/>
      <c r="I70" s="1"/>
      <c r="J70" s="1"/>
      <c r="K70" s="1"/>
      <c r="L70" s="1"/>
    </row>
    <row r="71" spans="2:12" x14ac:dyDescent="0.25">
      <c r="B71" s="1"/>
      <c r="C71" s="1"/>
      <c r="D71" s="1"/>
      <c r="E71" s="1"/>
      <c r="F71" s="1"/>
      <c r="G71" s="1"/>
      <c r="H71" s="1"/>
      <c r="I71" s="1"/>
      <c r="J71" s="1"/>
      <c r="K71" s="1"/>
      <c r="L71" s="1"/>
    </row>
    <row r="72" spans="2:12" x14ac:dyDescent="0.25">
      <c r="B72" s="1"/>
      <c r="C72" s="1"/>
      <c r="D72" s="1"/>
      <c r="E72" s="1"/>
      <c r="F72" s="1"/>
      <c r="G72" s="1"/>
      <c r="H72" s="1"/>
      <c r="I72" s="1"/>
      <c r="J72" s="1"/>
      <c r="K72" s="1"/>
      <c r="L72" s="1"/>
    </row>
    <row r="73" spans="2:12" x14ac:dyDescent="0.25">
      <c r="B73" s="1"/>
      <c r="C73" s="1"/>
      <c r="D73" s="1"/>
      <c r="E73" s="1"/>
      <c r="F73" s="1"/>
      <c r="G73" s="1"/>
      <c r="H73" s="1"/>
      <c r="I73" s="1"/>
      <c r="J73" s="1"/>
      <c r="K73" s="1"/>
      <c r="L73" s="1"/>
    </row>
    <row r="74" spans="2:12" x14ac:dyDescent="0.25">
      <c r="B74" s="1"/>
      <c r="C74" s="1"/>
      <c r="D74" s="1"/>
      <c r="E74" s="1"/>
      <c r="F74" s="1"/>
      <c r="G74" s="1"/>
      <c r="H74" s="1"/>
      <c r="I74" s="1"/>
      <c r="J74" s="1"/>
      <c r="K74" s="1"/>
      <c r="L74" s="1"/>
    </row>
    <row r="75" spans="2:12" x14ac:dyDescent="0.25">
      <c r="B75" s="3"/>
      <c r="C75" s="3"/>
      <c r="D75" s="3"/>
      <c r="E75" s="3"/>
      <c r="F75" s="3"/>
      <c r="G75" s="1"/>
      <c r="H75" s="1"/>
      <c r="I75" s="1"/>
      <c r="J75" s="1"/>
      <c r="K75" s="1"/>
      <c r="L75" s="1"/>
    </row>
    <row r="76" spans="2:12" x14ac:dyDescent="0.25">
      <c r="B76" s="3"/>
      <c r="C76" s="3"/>
      <c r="D76" s="3"/>
      <c r="E76" s="3"/>
      <c r="F76" s="3"/>
      <c r="G76" s="1"/>
      <c r="H76" s="1"/>
      <c r="I76" s="1"/>
      <c r="J76" s="1"/>
      <c r="K76" s="1"/>
      <c r="L76" s="1"/>
    </row>
    <row r="77" spans="2:12" x14ac:dyDescent="0.25">
      <c r="B77" s="3"/>
      <c r="C77" s="3"/>
      <c r="D77" s="3"/>
      <c r="E77" s="3"/>
      <c r="F77" s="3"/>
      <c r="G77" s="1"/>
      <c r="H77" s="1"/>
      <c r="I77" s="1"/>
      <c r="J77" s="1"/>
      <c r="K77" s="1"/>
      <c r="L77" s="1"/>
    </row>
    <row r="78" spans="2:12" x14ac:dyDescent="0.25">
      <c r="B78" s="3"/>
      <c r="C78" s="3"/>
      <c r="D78" s="3"/>
      <c r="E78" s="3"/>
      <c r="F78" s="3"/>
      <c r="G78" s="1"/>
      <c r="H78" s="1"/>
      <c r="I78" s="1"/>
      <c r="J78" s="1"/>
      <c r="K78" s="1"/>
      <c r="L78" s="1"/>
    </row>
    <row r="79" spans="2:12" x14ac:dyDescent="0.25">
      <c r="B79" s="3"/>
      <c r="C79" s="3"/>
      <c r="D79" s="3"/>
      <c r="E79" s="3"/>
      <c r="F79" s="3"/>
      <c r="G79" s="1"/>
      <c r="H79" s="1"/>
      <c r="I79" s="1"/>
      <c r="J79" s="1"/>
      <c r="K79" s="1"/>
      <c r="L79" s="1"/>
    </row>
    <row r="80" spans="2:12" x14ac:dyDescent="0.25">
      <c r="B80" s="3"/>
      <c r="C80" s="3"/>
      <c r="D80" s="3"/>
      <c r="E80" s="3"/>
      <c r="F80" s="3"/>
      <c r="G80" s="1"/>
      <c r="H80" s="1"/>
      <c r="I80" s="1"/>
      <c r="J80" s="1"/>
      <c r="K80" s="1"/>
      <c r="L80" s="1"/>
    </row>
    <row r="81" spans="2:12" x14ac:dyDescent="0.25">
      <c r="B81" s="3"/>
      <c r="C81" s="3"/>
      <c r="D81" s="3"/>
      <c r="E81" s="3"/>
      <c r="F81" s="3"/>
      <c r="G81" s="1"/>
      <c r="H81" s="1"/>
      <c r="I81" s="1"/>
      <c r="J81" s="1"/>
      <c r="K81" s="1"/>
      <c r="L81" s="1"/>
    </row>
    <row r="82" spans="2:12" x14ac:dyDescent="0.25">
      <c r="B82" s="3"/>
      <c r="C82" s="3"/>
      <c r="D82" s="3"/>
      <c r="E82" s="3"/>
      <c r="F82" s="3"/>
      <c r="G82" s="1"/>
      <c r="H82" s="1"/>
      <c r="I82" s="1"/>
      <c r="J82" s="1"/>
      <c r="K82" s="1"/>
      <c r="L82" s="1"/>
    </row>
    <row r="83" spans="2:12" x14ac:dyDescent="0.25">
      <c r="B83" s="3"/>
      <c r="C83" s="3"/>
      <c r="D83" s="3"/>
      <c r="E83" s="3"/>
      <c r="F83" s="3"/>
      <c r="G83" s="1"/>
      <c r="H83" s="1"/>
      <c r="I83" s="1"/>
      <c r="J83" s="1"/>
      <c r="K83" s="1"/>
      <c r="L83" s="1"/>
    </row>
    <row r="84" spans="2:12" x14ac:dyDescent="0.25">
      <c r="B84" s="3"/>
      <c r="C84" s="3"/>
      <c r="D84" s="3"/>
      <c r="E84" s="3"/>
      <c r="F84" s="3"/>
      <c r="G84" s="1"/>
      <c r="H84" s="1"/>
      <c r="I84" s="1"/>
      <c r="J84" s="1"/>
      <c r="K84" s="1"/>
      <c r="L84" s="1"/>
    </row>
    <row r="85" spans="2:12" x14ac:dyDescent="0.25">
      <c r="B85" s="3"/>
      <c r="C85" s="3"/>
      <c r="D85" s="3"/>
      <c r="E85" s="3"/>
      <c r="F85" s="3"/>
      <c r="G85" s="1"/>
      <c r="H85" s="1"/>
      <c r="I85" s="1"/>
      <c r="J85" s="1"/>
      <c r="K85" s="1"/>
      <c r="L85" s="1"/>
    </row>
    <row r="86" spans="2:12" x14ac:dyDescent="0.25">
      <c r="B86" s="3"/>
      <c r="C86" s="3"/>
      <c r="D86" s="3"/>
      <c r="E86" s="3"/>
      <c r="F86" s="3"/>
      <c r="G86" s="1"/>
      <c r="H86" s="1"/>
      <c r="I86" s="1"/>
      <c r="J86" s="1"/>
      <c r="K86" s="1"/>
      <c r="L86" s="1"/>
    </row>
    <row r="87" spans="2:12" x14ac:dyDescent="0.25">
      <c r="B87" s="3"/>
      <c r="C87" s="3"/>
      <c r="D87" s="3"/>
      <c r="E87" s="3"/>
      <c r="F87" s="3"/>
      <c r="G87" s="1"/>
      <c r="H87" s="1"/>
      <c r="I87" s="1"/>
      <c r="J87" s="1"/>
      <c r="K87" s="1"/>
      <c r="L87" s="1"/>
    </row>
    <row r="88" spans="2:12" x14ac:dyDescent="0.25">
      <c r="B88" s="3"/>
      <c r="C88" s="3"/>
      <c r="D88" s="3"/>
      <c r="E88" s="3"/>
      <c r="F88" s="3"/>
      <c r="G88" s="1"/>
      <c r="H88" s="1"/>
      <c r="I88" s="1"/>
      <c r="J88" s="1"/>
      <c r="K88" s="1"/>
      <c r="L88" s="1"/>
    </row>
    <row r="89" spans="2:12" x14ac:dyDescent="0.25">
      <c r="B89" s="3"/>
      <c r="C89" s="3"/>
      <c r="D89" s="3"/>
      <c r="E89" s="3"/>
      <c r="F89" s="3"/>
      <c r="G89" s="1"/>
      <c r="H89" s="1"/>
      <c r="I89" s="1"/>
      <c r="J89" s="1"/>
      <c r="K89" s="1"/>
      <c r="L89" s="1"/>
    </row>
    <row r="90" spans="2:12" x14ac:dyDescent="0.25">
      <c r="B90" s="3"/>
      <c r="C90" s="3"/>
      <c r="D90" s="3"/>
      <c r="E90" s="3"/>
      <c r="F90" s="3"/>
      <c r="G90" s="1"/>
      <c r="H90" s="1"/>
      <c r="I90" s="1"/>
      <c r="J90" s="1"/>
      <c r="K90" s="1"/>
      <c r="L90" s="1"/>
    </row>
    <row r="91" spans="2:12" x14ac:dyDescent="0.25">
      <c r="B91" s="3"/>
      <c r="C91" s="3"/>
      <c r="D91" s="3"/>
      <c r="E91" s="3"/>
      <c r="F91" s="3"/>
      <c r="G91" s="1"/>
      <c r="H91" s="1"/>
      <c r="I91" s="1"/>
      <c r="J91" s="1"/>
      <c r="K91" s="1"/>
      <c r="L91" s="1"/>
    </row>
    <row r="92" spans="2:12" x14ac:dyDescent="0.25">
      <c r="B92" s="3"/>
      <c r="C92" s="3"/>
      <c r="D92" s="3"/>
      <c r="E92" s="3"/>
      <c r="F92" s="3"/>
      <c r="G92" s="1"/>
      <c r="H92" s="1"/>
      <c r="I92" s="1"/>
      <c r="J92" s="1"/>
      <c r="K92" s="1"/>
      <c r="L92" s="1"/>
    </row>
    <row r="93" spans="2:12" x14ac:dyDescent="0.25">
      <c r="B93" s="3"/>
      <c r="C93" s="3"/>
      <c r="D93" s="3"/>
      <c r="E93" s="3"/>
      <c r="F93" s="3"/>
      <c r="G93" s="1"/>
      <c r="H93" s="1"/>
      <c r="I93" s="1"/>
      <c r="J93" s="1"/>
      <c r="K93" s="1"/>
      <c r="L93" s="1"/>
    </row>
    <row r="94" spans="2:12" x14ac:dyDescent="0.25">
      <c r="B94" s="3"/>
      <c r="C94" s="3"/>
      <c r="D94" s="3"/>
      <c r="E94" s="3"/>
      <c r="F94" s="3"/>
      <c r="G94" s="1"/>
      <c r="H94" s="1"/>
      <c r="I94" s="1"/>
      <c r="J94" s="1"/>
      <c r="K94" s="1"/>
      <c r="L94" s="1"/>
    </row>
    <row r="95" spans="2:12" x14ac:dyDescent="0.25">
      <c r="B95" s="3"/>
      <c r="C95" s="3"/>
      <c r="D95" s="3"/>
      <c r="E95" s="3"/>
      <c r="F95" s="3"/>
      <c r="G95" s="1"/>
      <c r="H95" s="1"/>
      <c r="I95" s="1"/>
      <c r="J95" s="1"/>
      <c r="K95" s="1"/>
      <c r="L95" s="1"/>
    </row>
    <row r="96" spans="2:12" x14ac:dyDescent="0.25">
      <c r="B96" s="3"/>
      <c r="C96" s="3"/>
      <c r="D96" s="3"/>
      <c r="E96" s="3"/>
      <c r="F96" s="3"/>
      <c r="G96" s="1"/>
      <c r="H96" s="1"/>
      <c r="I96" s="1"/>
      <c r="J96" s="1"/>
      <c r="K96" s="1"/>
      <c r="L96" s="1"/>
    </row>
  </sheetData>
  <mergeCells count="67">
    <mergeCell ref="B9:L9"/>
    <mergeCell ref="C38:D38"/>
    <mergeCell ref="B41:L42"/>
    <mergeCell ref="B40:L40"/>
    <mergeCell ref="F38:G38"/>
    <mergeCell ref="H38:I38"/>
    <mergeCell ref="C29:D30"/>
    <mergeCell ref="C31:D31"/>
    <mergeCell ref="C32:D32"/>
    <mergeCell ref="C33:D33"/>
    <mergeCell ref="C34:D34"/>
    <mergeCell ref="C35:D35"/>
    <mergeCell ref="C36:D36"/>
    <mergeCell ref="F36:G36"/>
    <mergeCell ref="H36:I36"/>
    <mergeCell ref="F37:G37"/>
    <mergeCell ref="H37:I37"/>
    <mergeCell ref="C37:D37"/>
    <mergeCell ref="F34:G34"/>
    <mergeCell ref="H34:I34"/>
    <mergeCell ref="F35:G35"/>
    <mergeCell ref="H35:I35"/>
    <mergeCell ref="F31:G31"/>
    <mergeCell ref="H31:I31"/>
    <mergeCell ref="F32:G32"/>
    <mergeCell ref="H32:I32"/>
    <mergeCell ref="F33:G33"/>
    <mergeCell ref="H33:I33"/>
    <mergeCell ref="L13:L14"/>
    <mergeCell ref="D53:F54"/>
    <mergeCell ref="B11:L12"/>
    <mergeCell ref="D55:F55"/>
    <mergeCell ref="B55:C55"/>
    <mergeCell ref="G13:G14"/>
    <mergeCell ref="H13:H14"/>
    <mergeCell ref="I13:I14"/>
    <mergeCell ref="J13:J14"/>
    <mergeCell ref="K13:K14"/>
    <mergeCell ref="B13:B14"/>
    <mergeCell ref="C13:C14"/>
    <mergeCell ref="D13:D14"/>
    <mergeCell ref="E13:E14"/>
    <mergeCell ref="F13:F14"/>
    <mergeCell ref="B53:C54"/>
    <mergeCell ref="D57:F57"/>
    <mergeCell ref="J53:J54"/>
    <mergeCell ref="K53:K54"/>
    <mergeCell ref="L53:L54"/>
    <mergeCell ref="G53:G54"/>
    <mergeCell ref="H53:H54"/>
    <mergeCell ref="I53:I54"/>
    <mergeCell ref="B63:L64"/>
    <mergeCell ref="B65:L66"/>
    <mergeCell ref="E29:E30"/>
    <mergeCell ref="J29:J30"/>
    <mergeCell ref="B21:L22"/>
    <mergeCell ref="B23:L24"/>
    <mergeCell ref="B27:L28"/>
    <mergeCell ref="B29:B30"/>
    <mergeCell ref="L29:L30"/>
    <mergeCell ref="F29:G30"/>
    <mergeCell ref="H29:I30"/>
    <mergeCell ref="K29:K30"/>
    <mergeCell ref="B51:L52"/>
    <mergeCell ref="B56:C56"/>
    <mergeCell ref="D56:F56"/>
    <mergeCell ref="B57:C57"/>
  </mergeCells>
  <hyperlinks>
    <hyperlink ref="B9:L9" location="'Terms and Conditions'!A295" display="Look at Terms &amp; Conditions for minimum efficiency and additional details" xr:uid="{00000000-0004-0000-0600-000000000000}"/>
  </hyperlinks>
  <pageMargins left="0.7" right="0.7" top="0.75" bottom="0.75" header="0.3" footer="0.3"/>
  <pageSetup scale="97"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0000000}">
          <x14:formula1>
            <xm:f>Lists!$M$2:$M$3</xm:f>
          </x14:formula1>
          <xm:sqref>E15:E19</xm:sqref>
        </x14:dataValidation>
        <x14:dataValidation type="list" allowBlank="1" showInputMessage="1" showErrorMessage="1" xr:uid="{00000000-0002-0000-0600-000001000000}">
          <x14:formula1>
            <xm:f>Lists!$N$2:$N$4</xm:f>
          </x14:formula1>
          <xm:sqref>F15:F19</xm:sqref>
        </x14:dataValidation>
        <x14:dataValidation type="list" allowBlank="1" showInputMessage="1" showErrorMessage="1" xr:uid="{00000000-0002-0000-0600-000002000000}">
          <x14:formula1>
            <xm:f>Lists!$K$2:$K$5</xm:f>
          </x14:formula1>
          <xm:sqref>B15:B19</xm:sqref>
        </x14:dataValidation>
        <x14:dataValidation type="list" allowBlank="1" showInputMessage="1" showErrorMessage="1" xr:uid="{00000000-0002-0000-0600-000003000000}">
          <x14:formula1>
            <xm:f>Lists!$P$2:$P$9</xm:f>
          </x14:formula1>
          <xm:sqref>B31:B38</xm:sqref>
        </x14:dataValidation>
        <x14:dataValidation type="list" allowBlank="1" showInputMessage="1" showErrorMessage="1" xr:uid="{00000000-0002-0000-0600-000004000000}">
          <x14:formula1>
            <xm:f>Lists!$S$2:$S$4</xm:f>
          </x14:formula1>
          <xm:sqref>B55:B57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41"/>
  <sheetViews>
    <sheetView workbookViewId="0">
      <selection activeCell="J2" sqref="J2"/>
    </sheetView>
  </sheetViews>
  <sheetFormatPr defaultRowHeight="15" x14ac:dyDescent="0.25"/>
  <cols>
    <col min="1" max="1" width="22.85546875" bestFit="1" customWidth="1"/>
    <col min="2" max="2" width="17.85546875" bestFit="1" customWidth="1"/>
    <col min="3" max="3" width="17.85546875" customWidth="1"/>
    <col min="4" max="4" width="24.42578125" bestFit="1" customWidth="1"/>
    <col min="6" max="6" width="11.85546875" bestFit="1" customWidth="1"/>
    <col min="9" max="9" width="24.42578125" bestFit="1" customWidth="1"/>
    <col min="11" max="11" width="10.42578125" bestFit="1" customWidth="1"/>
    <col min="12" max="12" width="10.42578125" customWidth="1"/>
    <col min="13" max="13" width="11.140625" bestFit="1" customWidth="1"/>
    <col min="16" max="16" width="10.140625" bestFit="1" customWidth="1"/>
    <col min="19" max="19" width="13.42578125" bestFit="1" customWidth="1"/>
  </cols>
  <sheetData>
    <row r="1" spans="1:21" x14ac:dyDescent="0.25">
      <c r="A1" s="44" t="s">
        <v>19</v>
      </c>
      <c r="B1" s="44" t="s">
        <v>20</v>
      </c>
      <c r="C1" s="44"/>
      <c r="D1" s="44" t="s">
        <v>21</v>
      </c>
      <c r="E1" s="45"/>
      <c r="F1" s="43" t="s">
        <v>299</v>
      </c>
      <c r="G1" s="44" t="s">
        <v>300</v>
      </c>
      <c r="H1" s="45"/>
      <c r="I1" s="45" t="s">
        <v>320</v>
      </c>
      <c r="J1" s="45" t="s">
        <v>405</v>
      </c>
      <c r="K1" s="45" t="s">
        <v>352</v>
      </c>
      <c r="L1" s="45" t="s">
        <v>334</v>
      </c>
      <c r="M1" s="45" t="s">
        <v>349</v>
      </c>
      <c r="N1" s="45" t="s">
        <v>333</v>
      </c>
      <c r="O1" s="45"/>
      <c r="P1" s="45" t="s">
        <v>361</v>
      </c>
      <c r="Q1" s="45" t="s">
        <v>334</v>
      </c>
      <c r="R1" s="45"/>
      <c r="S1" s="45" t="s">
        <v>365</v>
      </c>
      <c r="T1" s="45"/>
      <c r="U1" s="45"/>
    </row>
    <row r="2" spans="1:21" x14ac:dyDescent="0.25">
      <c r="A2" t="s">
        <v>25</v>
      </c>
      <c r="B2" s="9">
        <v>4439</v>
      </c>
      <c r="C2" s="9"/>
      <c r="D2" t="s">
        <v>41</v>
      </c>
      <c r="F2" t="s">
        <v>298</v>
      </c>
      <c r="G2" s="46">
        <v>45</v>
      </c>
      <c r="I2" t="s">
        <v>321</v>
      </c>
      <c r="J2" t="s">
        <v>404</v>
      </c>
      <c r="K2" t="s">
        <v>353</v>
      </c>
      <c r="L2">
        <v>15</v>
      </c>
      <c r="M2" t="s">
        <v>350</v>
      </c>
      <c r="N2">
        <v>1200</v>
      </c>
      <c r="P2">
        <v>1.5</v>
      </c>
      <c r="Q2">
        <v>60</v>
      </c>
      <c r="S2" t="s">
        <v>366</v>
      </c>
    </row>
    <row r="3" spans="1:21" x14ac:dyDescent="0.25">
      <c r="A3" t="s">
        <v>26</v>
      </c>
      <c r="B3" s="9">
        <v>3673</v>
      </c>
      <c r="C3" s="9"/>
      <c r="D3" t="s">
        <v>42</v>
      </c>
      <c r="F3" t="s">
        <v>102</v>
      </c>
      <c r="G3" s="46">
        <v>50</v>
      </c>
      <c r="I3" t="s">
        <v>397</v>
      </c>
      <c r="J3" t="s">
        <v>403</v>
      </c>
      <c r="K3" t="s">
        <v>354</v>
      </c>
      <c r="L3">
        <v>10</v>
      </c>
      <c r="M3" t="s">
        <v>351</v>
      </c>
      <c r="N3">
        <v>1800</v>
      </c>
      <c r="P3">
        <v>2</v>
      </c>
      <c r="Q3">
        <v>70</v>
      </c>
      <c r="S3" t="s">
        <v>367</v>
      </c>
    </row>
    <row r="4" spans="1:21" x14ac:dyDescent="0.25">
      <c r="A4" t="s">
        <v>27</v>
      </c>
      <c r="B4" s="9">
        <v>4719</v>
      </c>
      <c r="C4" s="9"/>
      <c r="D4" t="s">
        <v>43</v>
      </c>
      <c r="F4" t="s">
        <v>105</v>
      </c>
      <c r="G4" s="46">
        <v>50</v>
      </c>
      <c r="I4" t="s">
        <v>322</v>
      </c>
      <c r="K4" t="s">
        <v>355</v>
      </c>
      <c r="L4">
        <v>5</v>
      </c>
      <c r="N4">
        <v>3600</v>
      </c>
      <c r="P4">
        <v>3</v>
      </c>
      <c r="Q4">
        <v>100</v>
      </c>
      <c r="S4" t="s">
        <v>368</v>
      </c>
    </row>
    <row r="5" spans="1:21" x14ac:dyDescent="0.25">
      <c r="A5" t="s">
        <v>28</v>
      </c>
      <c r="B5" s="9">
        <v>5802</v>
      </c>
      <c r="C5" s="9"/>
      <c r="D5" t="s">
        <v>44</v>
      </c>
      <c r="F5" t="s">
        <v>107</v>
      </c>
      <c r="G5" s="46">
        <v>50</v>
      </c>
      <c r="I5" t="s">
        <v>323</v>
      </c>
      <c r="K5" t="s">
        <v>356</v>
      </c>
      <c r="L5">
        <v>4</v>
      </c>
      <c r="P5">
        <v>5</v>
      </c>
      <c r="Q5">
        <v>100</v>
      </c>
    </row>
    <row r="6" spans="1:21" x14ac:dyDescent="0.25">
      <c r="A6" t="s">
        <v>29</v>
      </c>
      <c r="B6" s="9">
        <v>4746</v>
      </c>
      <c r="C6" s="9"/>
      <c r="D6" t="s">
        <v>45</v>
      </c>
      <c r="F6" t="s">
        <v>109</v>
      </c>
      <c r="G6" s="46">
        <v>50</v>
      </c>
      <c r="P6">
        <v>7.5</v>
      </c>
      <c r="Q6">
        <v>200</v>
      </c>
    </row>
    <row r="7" spans="1:21" x14ac:dyDescent="0.25">
      <c r="A7" t="s">
        <v>30</v>
      </c>
      <c r="B7" s="9">
        <v>2422</v>
      </c>
      <c r="C7" s="9"/>
      <c r="D7" t="s">
        <v>46</v>
      </c>
      <c r="F7" t="s">
        <v>111</v>
      </c>
      <c r="G7" s="46">
        <v>50</v>
      </c>
      <c r="P7">
        <v>10</v>
      </c>
      <c r="Q7">
        <v>260</v>
      </c>
    </row>
    <row r="8" spans="1:21" x14ac:dyDescent="0.25">
      <c r="A8" t="s">
        <v>31</v>
      </c>
      <c r="B8" s="9">
        <v>4311</v>
      </c>
      <c r="C8" s="9"/>
      <c r="F8" t="s">
        <v>113</v>
      </c>
      <c r="G8" s="46">
        <v>50</v>
      </c>
      <c r="P8">
        <v>15</v>
      </c>
      <c r="Q8">
        <v>300</v>
      </c>
    </row>
    <row r="9" spans="1:21" x14ac:dyDescent="0.25">
      <c r="A9" t="s">
        <v>32</v>
      </c>
      <c r="B9" s="9">
        <v>3540</v>
      </c>
      <c r="C9" s="9"/>
      <c r="F9" t="s">
        <v>116</v>
      </c>
      <c r="G9" s="46">
        <v>50</v>
      </c>
      <c r="P9">
        <v>20</v>
      </c>
      <c r="Q9">
        <v>400</v>
      </c>
    </row>
    <row r="10" spans="1:21" x14ac:dyDescent="0.25">
      <c r="A10" t="s">
        <v>33</v>
      </c>
      <c r="B10" s="9">
        <v>5095</v>
      </c>
      <c r="C10" s="9"/>
      <c r="F10" t="s">
        <v>117</v>
      </c>
      <c r="G10" s="46">
        <v>50</v>
      </c>
    </row>
    <row r="11" spans="1:21" x14ac:dyDescent="0.25">
      <c r="A11" t="s">
        <v>34</v>
      </c>
      <c r="B11" s="9">
        <v>6038</v>
      </c>
      <c r="C11" s="9"/>
      <c r="F11" t="s">
        <v>118</v>
      </c>
      <c r="G11" s="46">
        <v>60</v>
      </c>
    </row>
    <row r="12" spans="1:21" x14ac:dyDescent="0.25">
      <c r="A12" t="s">
        <v>35</v>
      </c>
      <c r="B12" s="9">
        <v>3044</v>
      </c>
      <c r="C12" s="9"/>
      <c r="F12" t="s">
        <v>120</v>
      </c>
      <c r="G12" s="46">
        <v>65</v>
      </c>
    </row>
    <row r="13" spans="1:21" x14ac:dyDescent="0.25">
      <c r="A13" t="s">
        <v>36</v>
      </c>
      <c r="B13" s="9">
        <v>5200</v>
      </c>
      <c r="C13" s="9"/>
      <c r="F13" t="s">
        <v>123</v>
      </c>
      <c r="G13" s="46">
        <v>65</v>
      </c>
    </row>
    <row r="14" spans="1:21" x14ac:dyDescent="0.25">
      <c r="A14" t="s">
        <v>37</v>
      </c>
      <c r="B14" s="9">
        <v>4576</v>
      </c>
      <c r="C14" s="9"/>
      <c r="F14" t="s">
        <v>125</v>
      </c>
      <c r="G14" s="46">
        <v>50</v>
      </c>
    </row>
    <row r="15" spans="1:21" x14ac:dyDescent="0.25">
      <c r="A15" t="s">
        <v>38</v>
      </c>
      <c r="B15" s="9">
        <v>8760</v>
      </c>
      <c r="C15" s="9"/>
      <c r="F15" t="s">
        <v>127</v>
      </c>
      <c r="G15" s="46">
        <v>50</v>
      </c>
    </row>
    <row r="16" spans="1:21" x14ac:dyDescent="0.25">
      <c r="A16" t="s">
        <v>39</v>
      </c>
      <c r="B16" s="9">
        <v>8760</v>
      </c>
      <c r="C16" s="9"/>
      <c r="F16" t="s">
        <v>129</v>
      </c>
      <c r="G16" s="46">
        <v>60</v>
      </c>
    </row>
    <row r="17" spans="1:8" x14ac:dyDescent="0.25">
      <c r="A17" t="s">
        <v>40</v>
      </c>
      <c r="B17" s="9">
        <v>4380</v>
      </c>
      <c r="C17" s="9"/>
      <c r="F17" t="s">
        <v>130</v>
      </c>
      <c r="G17" s="46">
        <v>65</v>
      </c>
    </row>
    <row r="18" spans="1:8" x14ac:dyDescent="0.25">
      <c r="F18" t="s">
        <v>131</v>
      </c>
      <c r="G18" s="46">
        <v>50</v>
      </c>
    </row>
    <row r="19" spans="1:8" x14ac:dyDescent="0.25">
      <c r="F19" t="s">
        <v>133</v>
      </c>
      <c r="G19" s="46">
        <v>50</v>
      </c>
    </row>
    <row r="20" spans="1:8" x14ac:dyDescent="0.25">
      <c r="F20" t="s">
        <v>135</v>
      </c>
      <c r="G20" s="46">
        <v>50</v>
      </c>
    </row>
    <row r="21" spans="1:8" x14ac:dyDescent="0.25">
      <c r="F21" t="s">
        <v>136</v>
      </c>
      <c r="G21" s="46">
        <v>50</v>
      </c>
    </row>
    <row r="22" spans="1:8" x14ac:dyDescent="0.25">
      <c r="F22" t="s">
        <v>137</v>
      </c>
      <c r="G22" s="46">
        <v>55</v>
      </c>
    </row>
    <row r="23" spans="1:8" x14ac:dyDescent="0.25">
      <c r="F23" t="s">
        <v>139</v>
      </c>
      <c r="G23" s="46">
        <v>65</v>
      </c>
    </row>
    <row r="24" spans="1:8" x14ac:dyDescent="0.25">
      <c r="F24" t="s">
        <v>140</v>
      </c>
      <c r="G24" s="46">
        <v>35</v>
      </c>
    </row>
    <row r="25" spans="1:8" x14ac:dyDescent="0.25">
      <c r="F25" t="s">
        <v>150</v>
      </c>
      <c r="G25" s="46">
        <v>40</v>
      </c>
    </row>
    <row r="26" spans="1:8" x14ac:dyDescent="0.25">
      <c r="F26" t="s">
        <v>153</v>
      </c>
      <c r="G26" s="46">
        <v>15</v>
      </c>
    </row>
    <row r="27" spans="1:8" x14ac:dyDescent="0.25">
      <c r="F27" t="s">
        <v>155</v>
      </c>
      <c r="G27" s="46">
        <v>40</v>
      </c>
    </row>
    <row r="28" spans="1:8" x14ac:dyDescent="0.25">
      <c r="F28" t="s">
        <v>157</v>
      </c>
      <c r="G28" s="46">
        <v>30</v>
      </c>
    </row>
    <row r="29" spans="1:8" x14ac:dyDescent="0.25">
      <c r="F29" t="s">
        <v>161</v>
      </c>
      <c r="G29" s="46">
        <v>35</v>
      </c>
      <c r="H29" t="s">
        <v>301</v>
      </c>
    </row>
    <row r="30" spans="1:8" x14ac:dyDescent="0.25">
      <c r="F30" t="s">
        <v>163</v>
      </c>
      <c r="G30" s="46">
        <v>70</v>
      </c>
      <c r="H30" t="s">
        <v>301</v>
      </c>
    </row>
    <row r="31" spans="1:8" x14ac:dyDescent="0.25">
      <c r="F31" t="s">
        <v>165</v>
      </c>
      <c r="G31" s="46">
        <v>35</v>
      </c>
      <c r="H31" t="s">
        <v>301</v>
      </c>
    </row>
    <row r="32" spans="1:8" x14ac:dyDescent="0.25">
      <c r="F32" t="s">
        <v>166</v>
      </c>
      <c r="G32" s="46">
        <v>70</v>
      </c>
      <c r="H32" t="s">
        <v>301</v>
      </c>
    </row>
    <row r="33" spans="6:7" x14ac:dyDescent="0.25">
      <c r="F33" t="s">
        <v>167</v>
      </c>
      <c r="G33" s="47">
        <v>6</v>
      </c>
    </row>
    <row r="34" spans="6:7" x14ac:dyDescent="0.25">
      <c r="F34" t="s">
        <v>169</v>
      </c>
      <c r="G34" s="47">
        <v>5</v>
      </c>
    </row>
    <row r="35" spans="6:7" x14ac:dyDescent="0.25">
      <c r="F35" t="s">
        <v>171</v>
      </c>
      <c r="G35" s="47">
        <v>3.5</v>
      </c>
    </row>
    <row r="36" spans="6:7" x14ac:dyDescent="0.25">
      <c r="F36" t="s">
        <v>173</v>
      </c>
      <c r="G36" s="47">
        <v>2.5</v>
      </c>
    </row>
    <row r="37" spans="6:7" x14ac:dyDescent="0.25">
      <c r="F37" t="s">
        <v>175</v>
      </c>
      <c r="G37" s="47">
        <v>2</v>
      </c>
    </row>
    <row r="38" spans="6:7" x14ac:dyDescent="0.25">
      <c r="F38" t="s">
        <v>177</v>
      </c>
      <c r="G38" s="47">
        <v>1</v>
      </c>
    </row>
    <row r="39" spans="6:7" x14ac:dyDescent="0.25">
      <c r="F39" t="s">
        <v>179</v>
      </c>
      <c r="G39" s="47">
        <v>0.5</v>
      </c>
    </row>
    <row r="40" spans="6:7" x14ac:dyDescent="0.25">
      <c r="F40" t="s">
        <v>181</v>
      </c>
      <c r="G40" s="47">
        <v>0.35</v>
      </c>
    </row>
    <row r="41" spans="6:7" x14ac:dyDescent="0.25">
      <c r="F41" t="s">
        <v>185</v>
      </c>
      <c r="G41">
        <v>200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C9661496D9E14E8378E151D4A4A688" ma:contentTypeVersion="12" ma:contentTypeDescription="Create a new document." ma:contentTypeScope="" ma:versionID="d627f74f2401e0894cdbcfb2f3a70ffa">
  <xsd:schema xmlns:xsd="http://www.w3.org/2001/XMLSchema" xmlns:xs="http://www.w3.org/2001/XMLSchema" xmlns:p="http://schemas.microsoft.com/office/2006/metadata/properties" xmlns:ns2="e293160f-6a64-470a-9583-57982c04bb67" xmlns:ns3="38a7432a-7515-43a9-b627-add071bff00b" targetNamespace="http://schemas.microsoft.com/office/2006/metadata/properties" ma:root="true" ma:fieldsID="af2cb20a0748736adeccea1f5aad7093" ns2:_="" ns3:_="">
    <xsd:import namespace="e293160f-6a64-470a-9583-57982c04bb67"/>
    <xsd:import namespace="38a7432a-7515-43a9-b627-add071bff0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93160f-6a64-470a-9583-57982c04bb6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a7432a-7515-43a9-b627-add071bff0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F97984-70CC-4431-B500-79A6238E7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93160f-6a64-470a-9583-57982c04bb67"/>
    <ds:schemaRef ds:uri="38a7432a-7515-43a9-b627-add071bff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43C454-FBA2-49A9-A87D-83AA7A9B0C1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74349EC-63CA-4D28-8A23-B9E7EA9E15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Terms and Conditions</vt:lpstr>
      <vt:lpstr>Customer Information</vt:lpstr>
      <vt:lpstr>Compressed Air Leak Study</vt:lpstr>
      <vt:lpstr>Custom &amp; New Construction</vt:lpstr>
      <vt:lpstr>HVAC</vt:lpstr>
      <vt:lpstr>Lighting</vt:lpstr>
      <vt:lpstr>Motors, Pumps, &amp; VFD's</vt:lpstr>
      <vt:lpstr>Lists</vt:lpstr>
      <vt:lpstr>'Compressed Air Leak Study'!Print_Area</vt:lpstr>
      <vt:lpstr>'Custom &amp; New Construction'!Print_Area</vt:lpstr>
      <vt:lpstr>'Customer Information'!Print_Area</vt:lpstr>
      <vt:lpstr>HVAC!Print_Area</vt:lpstr>
      <vt:lpstr>Lighting!Print_Area</vt:lpstr>
      <vt:lpstr>'Motors, Pumps, &amp; VFD''s'!Print_Area</vt:lpstr>
      <vt:lpstr>'Terms and Conditions'!Print_Area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Mark Goudreault</cp:lastModifiedBy>
  <cp:lastPrinted>2020-01-09T15:26:51Z</cp:lastPrinted>
  <dcterms:created xsi:type="dcterms:W3CDTF">2018-12-10T19:18:25Z</dcterms:created>
  <dcterms:modified xsi:type="dcterms:W3CDTF">2021-01-07T19:56:47Z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0x01010011C9661496D9E14E8378E151D4A4A688</vt:lpwstr>
  </property>
</Properties>
</file>